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235" tabRatio="940" activeTab="23"/>
  </bookViews>
  <sheets>
    <sheet name="1-1.1" sheetId="4" r:id="rId1"/>
    <sheet name="1.2" sheetId="5" r:id="rId2"/>
    <sheet name="1.3" sheetId="6" r:id="rId3"/>
    <sheet name="1.4-1.4.1" sheetId="7" r:id="rId4"/>
    <sheet name="1.4.2" sheetId="8" r:id="rId5"/>
    <sheet name="1.4.3" sheetId="29" r:id="rId6"/>
    <sheet name="2-2.1" sheetId="10" r:id="rId7"/>
    <sheet name="2.2" sheetId="11" r:id="rId8"/>
    <sheet name="2.3" sheetId="12" r:id="rId9"/>
    <sheet name="2.4" sheetId="34" r:id="rId10"/>
    <sheet name="2.5" sheetId="31" r:id="rId11"/>
    <sheet name="2.5.1" sheetId="32" r:id="rId12"/>
    <sheet name="2.6" sheetId="33" r:id="rId13"/>
    <sheet name="2.7" sheetId="16" r:id="rId14"/>
    <sheet name="2.8-2.8.1" sheetId="17" r:id="rId15"/>
    <sheet name="2.8.2" sheetId="18" r:id="rId16"/>
    <sheet name="3" sheetId="20" r:id="rId17"/>
    <sheet name="3.1" sheetId="21" r:id="rId18"/>
    <sheet name="4" sheetId="22" r:id="rId19"/>
    <sheet name="5" sheetId="23" r:id="rId20"/>
    <sheet name="6" sheetId="36" r:id="rId21"/>
    <sheet name="7-7.1" sheetId="35" r:id="rId22"/>
    <sheet name="7.2" sheetId="26" r:id="rId23"/>
    <sheet name="8" sheetId="27" r:id="rId24"/>
    <sheet name="9" sheetId="28" r:id="rId25"/>
  </sheets>
  <externalReferences>
    <externalReference r:id="rId26"/>
    <externalReference r:id="rId27"/>
    <externalReference r:id="rId28"/>
    <externalReference r:id="rId29"/>
  </externalReferences>
  <definedNames>
    <definedName name="_xlnm.Print_Titles" localSheetId="11">'2.5.1'!$2:$3</definedName>
    <definedName name="_xlnm.Print_Titles" localSheetId="24">'9'!$3:$3</definedName>
    <definedName name="_xlnm.Print_Area" localSheetId="1">'1.2'!$A$1:$E$15</definedName>
    <definedName name="_xlnm.Print_Area" localSheetId="2">'1.3'!$A$1:$E$29</definedName>
    <definedName name="_xlnm.Print_Area" localSheetId="4">'1.4.2'!$A$1:$H$13</definedName>
    <definedName name="_xlnm.Print_Area" localSheetId="7">'2.2'!$A$1:$D$9</definedName>
    <definedName name="_xlnm.Print_Area" localSheetId="8">'2.3'!$A$1:$E$15</definedName>
    <definedName name="_xlnm.Print_Area" localSheetId="12">'2.6'!$A$1:$G$41</definedName>
    <definedName name="_xlnm.Print_Area" localSheetId="13">'2.7'!$A$1:$D$7</definedName>
    <definedName name="_xlnm.Print_Area" localSheetId="6">'2-2.1'!$A$1:$H$13</definedName>
    <definedName name="_xlnm.Print_Area" localSheetId="16">'3'!$A$1:$F$6</definedName>
    <definedName name="_xlnm.Print_Area" localSheetId="17">'3.1'!$A$1:$F$8</definedName>
    <definedName name="_xlnm.Print_Area" localSheetId="19">'5'!$A$1:$D$5</definedName>
    <definedName name="_xlnm.Print_Area" localSheetId="20">'6'!$A$1:$C$13</definedName>
    <definedName name="_xlnm.Print_Area" localSheetId="21">'7-7.1'!$A$1:$I$25</definedName>
    <definedName name="_xlnm.Print_Area" localSheetId="23">'8'!$A$1:$C$6</definedName>
  </definedNames>
  <calcPr calcId="124519"/>
</workbook>
</file>

<file path=xl/calcChain.xml><?xml version="1.0" encoding="utf-8"?>
<calcChain xmlns="http://schemas.openxmlformats.org/spreadsheetml/2006/main">
  <c r="B5" i="12"/>
  <c r="C5"/>
  <c r="D5"/>
  <c r="C6"/>
  <c r="C4" s="1"/>
  <c r="C8" s="1"/>
  <c r="D10"/>
  <c r="C7"/>
  <c r="B4"/>
  <c r="B9"/>
  <c r="D9"/>
  <c r="B10"/>
  <c r="C10"/>
  <c r="B11"/>
  <c r="C11"/>
  <c r="D11"/>
  <c r="B13"/>
  <c r="C13"/>
  <c r="D13"/>
  <c r="B14"/>
  <c r="C14"/>
  <c r="D14"/>
  <c r="B15"/>
  <c r="C15"/>
  <c r="D15"/>
  <c r="B12" l="1"/>
  <c r="D12"/>
  <c r="C12"/>
  <c r="D4"/>
  <c r="D8" s="1"/>
  <c r="B8"/>
  <c r="C9"/>
  <c r="M5" i="34" l="1"/>
  <c r="L5" s="1"/>
  <c r="H5"/>
  <c r="G5" s="1"/>
  <c r="C5"/>
  <c r="B5" s="1"/>
  <c r="G37" i="32"/>
  <c r="E37"/>
  <c r="G36"/>
  <c r="E36"/>
  <c r="G35"/>
  <c r="E35"/>
  <c r="G34"/>
  <c r="E34"/>
  <c r="G33"/>
  <c r="E33"/>
  <c r="G32"/>
  <c r="E32"/>
  <c r="G31"/>
  <c r="E31"/>
  <c r="F30"/>
  <c r="G30" s="1"/>
  <c r="D30"/>
  <c r="C30"/>
  <c r="E30" s="1"/>
  <c r="G28"/>
  <c r="E28"/>
  <c r="G27"/>
  <c r="E27"/>
  <c r="G26"/>
  <c r="E26"/>
  <c r="G25"/>
  <c r="E25"/>
  <c r="G24"/>
  <c r="E24"/>
  <c r="G23"/>
  <c r="E23"/>
  <c r="F22"/>
  <c r="G22" s="1"/>
  <c r="D22"/>
  <c r="E22" s="1"/>
  <c r="C22"/>
  <c r="G20"/>
  <c r="E20"/>
  <c r="G19"/>
  <c r="E19"/>
  <c r="G18"/>
  <c r="E18"/>
  <c r="G17"/>
  <c r="E17"/>
  <c r="G16"/>
  <c r="E16"/>
  <c r="G15"/>
  <c r="E15"/>
  <c r="F14"/>
  <c r="E14"/>
  <c r="D14"/>
  <c r="C14"/>
  <c r="G14" s="1"/>
  <c r="G12"/>
  <c r="E12"/>
  <c r="G11"/>
  <c r="E11"/>
  <c r="G10"/>
  <c r="E10"/>
  <c r="G9"/>
  <c r="E9"/>
  <c r="G8"/>
  <c r="E8"/>
  <c r="G7"/>
  <c r="E7"/>
  <c r="G6"/>
  <c r="E6"/>
  <c r="F5"/>
  <c r="G5" s="1"/>
  <c r="D5"/>
  <c r="E5" s="1"/>
  <c r="C5"/>
  <c r="B5"/>
  <c r="C36" i="28" l="1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D5" i="26" l="1"/>
  <c r="C6"/>
  <c r="B6"/>
  <c r="D4" l="1"/>
  <c r="D3"/>
  <c r="D6"/>
  <c r="D12" i="17"/>
  <c r="B13" s="1"/>
  <c r="D10"/>
  <c r="B11" s="1"/>
  <c r="D8"/>
  <c r="B9" s="1"/>
  <c r="D6"/>
  <c r="B7" s="1"/>
  <c r="C5"/>
  <c r="B5"/>
  <c r="D5" s="1"/>
  <c r="C7" l="1"/>
  <c r="D7" s="1"/>
  <c r="C9"/>
  <c r="D9" s="1"/>
  <c r="C11"/>
  <c r="D11" s="1"/>
  <c r="C13"/>
  <c r="D13" s="1"/>
  <c r="D9" i="11" l="1"/>
  <c r="C9"/>
  <c r="D8"/>
  <c r="C8"/>
  <c r="D7"/>
  <c r="C7"/>
  <c r="B7" l="1"/>
  <c r="D6"/>
  <c r="B9"/>
  <c r="C6"/>
  <c r="C13" i="10"/>
  <c r="B13"/>
  <c r="D13" s="1"/>
  <c r="F12"/>
  <c r="E12"/>
  <c r="D12"/>
  <c r="F11"/>
  <c r="E11"/>
  <c r="G11" s="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G8" l="1"/>
  <c r="G12"/>
  <c r="B6" i="11"/>
  <c r="G6" i="10"/>
  <c r="G10"/>
  <c r="G7"/>
  <c r="F13"/>
  <c r="E13"/>
  <c r="G9"/>
  <c r="G5"/>
  <c r="G13" l="1"/>
  <c r="E11" i="8"/>
  <c r="E5" s="1"/>
  <c r="E8"/>
  <c r="H5"/>
  <c r="G5"/>
  <c r="F5"/>
  <c r="D5"/>
  <c r="C5"/>
  <c r="B5"/>
  <c r="F7" i="7" l="1"/>
  <c r="E7"/>
  <c r="D7"/>
  <c r="C7"/>
  <c r="B7"/>
  <c r="A7"/>
  <c r="E4" i="31"/>
  <c r="E5"/>
  <c r="E3"/>
  <c r="C5" i="11" l="1"/>
  <c r="D5"/>
  <c r="H5" i="10"/>
  <c r="Q7" i="29"/>
  <c r="P7"/>
  <c r="N7"/>
  <c r="M7"/>
  <c r="J7"/>
  <c r="K7"/>
  <c r="L7" s="1"/>
  <c r="O7" l="1"/>
  <c r="R7"/>
  <c r="F7"/>
  <c r="G7"/>
  <c r="H7"/>
  <c r="I7"/>
  <c r="S7"/>
  <c r="T7"/>
  <c r="U7"/>
  <c r="V7"/>
  <c r="D7"/>
  <c r="E7"/>
  <c r="C7"/>
  <c r="B5" i="11" l="1"/>
  <c r="H6" i="10" l="1"/>
  <c r="H7"/>
  <c r="H8"/>
  <c r="H9"/>
  <c r="H10"/>
  <c r="H11"/>
  <c r="H12"/>
  <c r="H13"/>
  <c r="F10" i="4" l="1"/>
  <c r="F11"/>
  <c r="F9"/>
  <c r="E10"/>
  <c r="E11"/>
  <c r="E9"/>
  <c r="D10"/>
  <c r="D11"/>
  <c r="C10"/>
  <c r="C11"/>
</calcChain>
</file>

<file path=xl/sharedStrings.xml><?xml version="1.0" encoding="utf-8"?>
<sst xmlns="http://schemas.openxmlformats.org/spreadsheetml/2006/main" count="560" uniqueCount="431">
  <si>
    <t>Кол-во  ОО</t>
  </si>
  <si>
    <t>Номера  ОО</t>
  </si>
  <si>
    <t>Указать № постановления органов местного самоуправления</t>
  </si>
  <si>
    <t>муниципальные</t>
  </si>
  <si>
    <t>Государственные</t>
  </si>
  <si>
    <t>государственные</t>
  </si>
  <si>
    <t>Примечание</t>
  </si>
  <si>
    <t>Обучаются на дому</t>
  </si>
  <si>
    <t>ВСЕГО</t>
  </si>
  <si>
    <t>ГОРОД</t>
  </si>
  <si>
    <t>СЕЛО</t>
  </si>
  <si>
    <t>Дошкольные образовательные организации</t>
  </si>
  <si>
    <t>Образовательные организации для детей дошкольного и младшего школьного возраста</t>
  </si>
  <si>
    <t>Общеобразовательные организации, имеющие в структуре дошкольные группы (в том числе специальные коррекционные ОО)</t>
  </si>
  <si>
    <t>Прогноз по годам:</t>
  </si>
  <si>
    <t>Кол-во  муниципальных ДОО</t>
  </si>
  <si>
    <t>в т.ч. автономных ДОО</t>
  </si>
  <si>
    <t>Кол-во  ДОО Минобороны РФ</t>
  </si>
  <si>
    <t>Кол-во  ДОО Минобороны РФ, переданных в муниципальную собственность</t>
  </si>
  <si>
    <t>Кол-во образовательных организаций для детей дошкольного и младшего школьного возраста</t>
  </si>
  <si>
    <t>Количество частных детских садов</t>
  </si>
  <si>
    <t>Количество семейных детских садов</t>
  </si>
  <si>
    <t xml:space="preserve">Количество ДОО, имеющих консультативные центры   </t>
  </si>
  <si>
    <t>Количество ДОО, имеющих   центры игровой поддержки ребенка</t>
  </si>
  <si>
    <t>Количество ДОО, имеющих гувернерскую службу</t>
  </si>
  <si>
    <t>Число индивидуальных предпринимателей, предоставляющих услуги в области дошкольного образования</t>
  </si>
  <si>
    <r>
      <t xml:space="preserve">Количество общеобразовательных организаций, </t>
    </r>
    <r>
      <rPr>
        <b/>
        <sz val="14"/>
        <color theme="1"/>
        <rFont val="Times New Roman"/>
        <family val="1"/>
        <charset val="204"/>
      </rPr>
      <t xml:space="preserve">имеющих  дошкольные группы </t>
    </r>
    <r>
      <rPr>
        <sz val="14"/>
        <color theme="1"/>
        <rFont val="Times New Roman"/>
        <family val="1"/>
        <charset val="204"/>
      </rPr>
      <t xml:space="preserve">(в том числе специальных коррекционных ОО, имеющих  дошкольные группы) </t>
    </r>
  </si>
  <si>
    <t>Использование зданий</t>
  </si>
  <si>
    <t>Муниципальные</t>
  </si>
  <si>
    <t>Количествово  ОО</t>
  </si>
  <si>
    <t>Название ведомства</t>
  </si>
  <si>
    <t>Номера  ОУ</t>
  </si>
  <si>
    <t>Количество мест в принятом ОО</t>
  </si>
  <si>
    <t>Для детей</t>
  </si>
  <si>
    <t>Число мест</t>
  </si>
  <si>
    <t>2-ого года жизни</t>
  </si>
  <si>
    <t>3-ого года жизни</t>
  </si>
  <si>
    <t>4-ого года жизни</t>
  </si>
  <si>
    <t>5-ого года жизни</t>
  </si>
  <si>
    <t>6-ого года жизни</t>
  </si>
  <si>
    <t>7-ого года жизни</t>
  </si>
  <si>
    <t>Количество детей во вновь открытых группах (фактическое)</t>
  </si>
  <si>
    <t>Количество групп</t>
  </si>
  <si>
    <t>Из общей численности детей, имеющих:</t>
  </si>
  <si>
    <t>Фонетическое недоразвитие речи</t>
  </si>
  <si>
    <t>Общее недоразвитие речи 2, 3,4 уровней</t>
  </si>
  <si>
    <t>Фонетико-фонематическое недоразвитие речи</t>
  </si>
  <si>
    <t>Нарушение произношения - фонетический дефект</t>
  </si>
  <si>
    <t xml:space="preserve">                                                                                        1.4. Информация о  деятельности структурных подразделений ДОО</t>
  </si>
  <si>
    <t xml:space="preserve">                                                                                        1.4.1. Деятельность логопедических пунктов:</t>
  </si>
  <si>
    <t>от 1 года до 2 лет</t>
  </si>
  <si>
    <t>от 2 до 3 лет</t>
  </si>
  <si>
    <t>Дети от 2 до 3 лет</t>
  </si>
  <si>
    <t xml:space="preserve">Дети в возрасте от 6 месяцев  до 1 года </t>
  </si>
  <si>
    <t>Дети от 1 года 
до 2 лет</t>
  </si>
  <si>
    <t>Родители, имеющие детей в возрасте от 0 до 3 лет</t>
  </si>
  <si>
    <t>Родители, имеющие детей в возрасте 
от 3 до 7 лет</t>
  </si>
  <si>
    <t>Возраст детей</t>
  </si>
  <si>
    <t>Число детей, проживающих в городе    (районе)</t>
  </si>
  <si>
    <t>Из них посещают дошкольные учреждения</t>
  </si>
  <si>
    <t>от 0 до 1 года</t>
  </si>
  <si>
    <t>от 2 лет до 3 лет</t>
  </si>
  <si>
    <t>от 3 лет до 4 лет</t>
  </si>
  <si>
    <t>от 4 лет до 5 лет</t>
  </si>
  <si>
    <t>от 5 лет до 6 лет</t>
  </si>
  <si>
    <t>от 6 лет до 7 лет</t>
  </si>
  <si>
    <t>от 7 лет до 8 лет</t>
  </si>
  <si>
    <t>Город</t>
  </si>
  <si>
    <t>Село</t>
  </si>
  <si>
    <t>Всего</t>
  </si>
  <si>
    <t xml:space="preserve">                                                                                              2. Анализ контингента детей дошкольного возраста.</t>
  </si>
  <si>
    <t>от 5 до 6 лет</t>
  </si>
  <si>
    <t>от 6 до 7 лет</t>
  </si>
  <si>
    <t>Численность детей в возрасте от 2 мес. до 3 лет, охваченных услугами дошкольного образования, в том числе:</t>
  </si>
  <si>
    <t>от 2 мес. до 1 года</t>
  </si>
  <si>
    <t>от 1 до 2 лет</t>
  </si>
  <si>
    <t>Охват дошкольным образованием  в % детей в возрасте от 2 мес. до 3 лет, в т.ч. детей в возрасте</t>
  </si>
  <si>
    <t>Из  них  посещают</t>
  </si>
  <si>
    <t>№ п/п</t>
  </si>
  <si>
    <t>Фамилия, имя, отчество ребенка</t>
  </si>
  <si>
    <t>Дата рождения</t>
  </si>
  <si>
    <t>1.</t>
  </si>
  <si>
    <t>2.</t>
  </si>
  <si>
    <t>3.</t>
  </si>
  <si>
    <t>Обеспеченность местами детей, находящихся в ДОО 
(на 100 мест приходится детей)</t>
  </si>
  <si>
    <t>Обеспеченность детского населения местами в ДОО 
(мест на 1000 детей)</t>
  </si>
  <si>
    <t xml:space="preserve">Город </t>
  </si>
  <si>
    <t>от 1 года до 3 лет</t>
  </si>
  <si>
    <t xml:space="preserve">от 3 до 5 лет </t>
  </si>
  <si>
    <t xml:space="preserve">от 5 до 7 лет </t>
  </si>
  <si>
    <t xml:space="preserve">от 2 мес. до 1 года </t>
  </si>
  <si>
    <t>от1 года до 1,5 лет</t>
  </si>
  <si>
    <t>1,5 – 3 лет</t>
  </si>
  <si>
    <t>3- 4 года</t>
  </si>
  <si>
    <t>5-6 лет</t>
  </si>
  <si>
    <t>- дети-инвалиды</t>
  </si>
  <si>
    <t>Численность детей, получивших путевки в ДОО за отчетный год</t>
  </si>
  <si>
    <r>
      <t>Численность детей</t>
    </r>
    <r>
      <rPr>
        <b/>
        <sz val="14"/>
        <color theme="1"/>
        <rFont val="Times New Roman"/>
        <family val="1"/>
        <charset val="204"/>
      </rPr>
      <t>, нуждающихся, но не обеспеченных местами в ДОО</t>
    </r>
  </si>
  <si>
    <t>В том числе 
- дети с ограниченными возможностями здоровья</t>
  </si>
  <si>
    <t>Средняя стоимость присмотра и ухода в год</t>
  </si>
  <si>
    <t>Стоимость присмотра и ухода  в день</t>
  </si>
  <si>
    <t>Средний размер  в месяц</t>
  </si>
  <si>
    <t>Размер родительской платы в день установленный НПА</t>
  </si>
  <si>
    <t>Доля родительской платы в расходах на присмотр и уход за  ребенком в день (%)</t>
  </si>
  <si>
    <t xml:space="preserve">Количество ДОО, реализующих   программы дошкольного образования </t>
  </si>
  <si>
    <t>8- часовое пребывание</t>
  </si>
  <si>
    <t>10,5 - часовое пребывание</t>
  </si>
  <si>
    <t>12- часовое пребывание</t>
  </si>
  <si>
    <t>13- часовое пребывание</t>
  </si>
  <si>
    <t xml:space="preserve">                                                                                                4. Режим функционирования ДОО: </t>
  </si>
  <si>
    <t>3-х час пребывание</t>
  </si>
  <si>
    <t>4-х час пребывание</t>
  </si>
  <si>
    <t>5-час пребывание</t>
  </si>
  <si>
    <t>ДОО</t>
  </si>
  <si>
    <t>Общеобразовательные организации</t>
  </si>
  <si>
    <t>Организации  дополнительного образования</t>
  </si>
  <si>
    <t xml:space="preserve">                                         5. Информация о группах кратковременного пребывания по состоянию на 01.01.2015 года:</t>
  </si>
  <si>
    <t>В экспериментальной деятельности на федеральном уровне (указать тему, наименование ДОО)</t>
  </si>
  <si>
    <t>первая</t>
  </si>
  <si>
    <t>высшая</t>
  </si>
  <si>
    <t>Аттестованы на соответствие занимаемой должности</t>
  </si>
  <si>
    <t>Воспитатель</t>
  </si>
  <si>
    <t>Муз руководитель</t>
  </si>
  <si>
    <t>Инструктор  по физической культуре</t>
  </si>
  <si>
    <t>Педагог-психолог</t>
  </si>
  <si>
    <t>Учитель-логопед</t>
  </si>
  <si>
    <t>Учитель-дефектолог</t>
  </si>
  <si>
    <t>Старший  воспитатель</t>
  </si>
  <si>
    <t>Социальный  педагог</t>
  </si>
  <si>
    <t>Медицинские сестры</t>
  </si>
  <si>
    <t>Заведующий ДОО</t>
  </si>
  <si>
    <t>Зам. заведующей  по УВР</t>
  </si>
  <si>
    <t>Зам. заведующей  по АХР</t>
  </si>
  <si>
    <r>
      <t xml:space="preserve">                                             7. Кадровое обеспечение ДОО,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реализующих образовательные  программы дошкольного образования </t>
    </r>
  </si>
  <si>
    <t>Педагогические работники</t>
  </si>
  <si>
    <t>Руководящие работники</t>
  </si>
  <si>
    <t>Административный- персонал</t>
  </si>
  <si>
    <t>Педагогический персонал</t>
  </si>
  <si>
    <t>Медицинский персонал</t>
  </si>
  <si>
    <t>Обслуживающий персонал</t>
  </si>
  <si>
    <t>На 01.01.2015</t>
  </si>
  <si>
    <r>
      <t xml:space="preserve">                                                       1.3.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Реорганизация образовательных организаций, реализующих образовательные программы дошкольного образования:</t>
    </r>
  </si>
  <si>
    <t xml:space="preserve">                                                          Список детей-инвалидов, не посещающих ДОО</t>
  </si>
  <si>
    <r>
      <t xml:space="preserve">Общеобразовательные организации, имеющие </t>
    </r>
    <r>
      <rPr>
        <b/>
        <sz val="12"/>
        <color theme="1"/>
        <rFont val="Times New Roman"/>
        <family val="1"/>
        <charset val="204"/>
      </rPr>
      <t>в структуре дошкольные группы</t>
    </r>
    <r>
      <rPr>
        <sz val="12"/>
        <color theme="1"/>
        <rFont val="Times New Roman"/>
        <family val="1"/>
        <charset val="204"/>
      </rPr>
      <t xml:space="preserve"> (в том числе специальные коррекционные ОО)</t>
    </r>
  </si>
  <si>
    <t xml:space="preserve">1. Информация о сети образовательных организаций, реализующих образовательные программы дошкольного образования
</t>
  </si>
  <si>
    <t>Перечень вопросов для собеседования по функционированию дошкольных образовательных организаций Мурманской области в   2015/ 2016 учебном году</t>
  </si>
  <si>
    <t>1.1. Количество образовательных организаций, реализующих образовательные программы дошкольного образования по состоянию 
на 01.01.2016 года</t>
  </si>
  <si>
    <t>негосударственные</t>
  </si>
  <si>
    <t>частные</t>
  </si>
  <si>
    <t>Наименование образовательных организаций</t>
  </si>
  <si>
    <t>Исполнители:</t>
  </si>
  <si>
    <t>Ф.И.О</t>
  </si>
  <si>
    <t>должность</t>
  </si>
  <si>
    <t>раб.тел.</t>
  </si>
  <si>
    <t>моб.тел.</t>
  </si>
  <si>
    <t>e-mail</t>
  </si>
  <si>
    <t>Количество ДОО, имеющих логопедические пункты по состоянию на 01.01.2016</t>
  </si>
  <si>
    <t>Охват посещающих ДОО</t>
  </si>
  <si>
    <t xml:space="preserve"> 1.2.  Прогноз развития сети:</t>
  </si>
  <si>
    <t>На 01.01.2016</t>
  </si>
  <si>
    <t xml:space="preserve">                   Число ОО, реорганизованных в 2015 году: </t>
  </si>
  <si>
    <t xml:space="preserve">                    Число образовательных  закрытых в 2015 году:</t>
  </si>
  <si>
    <t>2015 год</t>
  </si>
  <si>
    <t>2016 год (прогноз)</t>
  </si>
  <si>
    <t xml:space="preserve">                    Число ОО, принятых в муниципальную собственность от различных ведомств в 2015 году:</t>
  </si>
  <si>
    <t xml:space="preserve">                   Количество вновь открытых  в 2015 году  групп в функционирующих в ДОО (дополнительно к ранее функционировавшим), прогноз на 2016 год:</t>
  </si>
  <si>
    <t>Количество дополнительных мест, которые будут созданы в 2016 году(перечислить планируемые меры за счет которых будет обеспечено введение мест)</t>
  </si>
  <si>
    <t>Численность детей, посещающих ЦИПРы всего</t>
  </si>
  <si>
    <t>Численность детей, посещающих логопункты всего</t>
  </si>
  <si>
    <r>
      <t>Численность детей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в общеобразовательных учреждениях по состоянию на 01.01.2016 года</t>
    </r>
  </si>
  <si>
    <t xml:space="preserve">2015 г.факт </t>
  </si>
  <si>
    <t>2016 г. прогноз</t>
  </si>
  <si>
    <t>2017 г.прогноз</t>
  </si>
  <si>
    <t>2016 
(прогноз)</t>
  </si>
  <si>
    <t>2016 прогноз</t>
  </si>
  <si>
    <t>Кол-во ДОО, участвующих в инновационной деятельности на региональном уровне (указать тему и наименование ДОО)</t>
  </si>
  <si>
    <t>Штатная численность на 01.01.2016</t>
  </si>
  <si>
    <t>Численность фактическая на 01.01.2016</t>
  </si>
  <si>
    <t>Наличие вакансий на 01.01.2016</t>
  </si>
  <si>
    <t>Период</t>
  </si>
  <si>
    <t>Общее кол-во детей, по данным Росстата</t>
  </si>
  <si>
    <t>Информация о деятельности консультационного центра  для родителей (законных представителей),
 обеспечивающих получение детьми  дошкольного образования в форме семейного образования</t>
  </si>
  <si>
    <t>Наименование проведенных мероприятий/
Наименование ДОО</t>
  </si>
  <si>
    <t>ДОО №</t>
  </si>
  <si>
    <t>Число введенных ставок, распределение по штатному расписанию</t>
  </si>
  <si>
    <t>Численность родителей (законных представителей), обратившихся в КЦ за отчетный период, из них:</t>
  </si>
  <si>
    <t>2.1.</t>
  </si>
  <si>
    <t>Численность родителей (законных представителей), заключивших договор между родителем (законным представителем) и образовательной организацией</t>
  </si>
  <si>
    <t>Число договоров о взаимодействии образовательной организации с медицинскими учреждениями, центрами психолого-педагогической поддержки, центрами социальной поддержки населения и другими организациями</t>
  </si>
  <si>
    <t>Перечислить организации, с которыми заключены договоры</t>
  </si>
  <si>
    <t>Количество мероприятий  по оказанию психолого-педагогической и консультативной помощи родителям (законным представителям), в том числе:</t>
  </si>
  <si>
    <t>4.1.</t>
  </si>
  <si>
    <t>Групповые формы работы (указать общее число проведенных мероприятий за отчетный период), в том числе:</t>
  </si>
  <si>
    <t>4.1.1.</t>
  </si>
  <si>
    <t>Тематические лекции по общим вопросам развития и воспитания детей</t>
  </si>
  <si>
    <t>4.1.2.</t>
  </si>
  <si>
    <t>Семинары-практикумы</t>
  </si>
  <si>
    <t>4.1.3.</t>
  </si>
  <si>
    <t>Дни открытых дверей</t>
  </si>
  <si>
    <t>4.1.4.</t>
  </si>
  <si>
    <t>Коллективные беседы</t>
  </si>
  <si>
    <t>4.1.5.</t>
  </si>
  <si>
    <t>Совместные занятия специалистов с детьми и их родителями</t>
  </si>
  <si>
    <t>Указать должности специалистов, участвующих в проведении мероприятий</t>
  </si>
  <si>
    <t>4.1.6.</t>
  </si>
  <si>
    <t>Круглые столы по общим вопросам развития и воспитания детей</t>
  </si>
  <si>
    <t>4.1.7.</t>
  </si>
  <si>
    <t>Родительские собрания</t>
  </si>
  <si>
    <t>4.1.8.</t>
  </si>
  <si>
    <t>Количество организованных тематических выставок</t>
  </si>
  <si>
    <t>4.2.</t>
  </si>
  <si>
    <t>Индивидуальные формы работы (указать общее число проведенных мероприятий за отчетный период), в том числе:</t>
  </si>
  <si>
    <t>4.2.1.</t>
  </si>
  <si>
    <t>Количество индивидуальные консультаций родителей (законных предствавителей), проведенных  по запросу, в том числе:</t>
  </si>
  <si>
    <t>4.2.2.</t>
  </si>
  <si>
    <t>Количество индивидуальные консультаций для родителей (законных представителей) по созданию развивающей среды в условиях семейного воспитания</t>
  </si>
  <si>
    <t>4.2.3.</t>
  </si>
  <si>
    <t>Другие индивидуальные формы работы</t>
  </si>
  <si>
    <t>Перечислить используемые формы работы</t>
  </si>
  <si>
    <t>Количество мероприятий  по оказанию диагностической и консультативной помощи родителям (законным представителям),  том числе</t>
  </si>
  <si>
    <t>5.1.</t>
  </si>
  <si>
    <t>Количество обращений к педагогу-психологу</t>
  </si>
  <si>
    <t>5.2.</t>
  </si>
  <si>
    <t>Количество обращений к учителю-логопеду</t>
  </si>
  <si>
    <t>5.3.</t>
  </si>
  <si>
    <t>Количество обращений к учителю-дефектологу</t>
  </si>
  <si>
    <t>5.4.</t>
  </si>
  <si>
    <t>Количество проведенных тренинговых занятий для групп родителей (законных представителей) по коррекции детско-родительских отношений на основе результатов диагностики</t>
  </si>
  <si>
    <t>Количество разработанных индивидуальных программ  организации психолого-педагогического сопровождения ребенка</t>
  </si>
  <si>
    <t xml:space="preserve"> </t>
  </si>
  <si>
    <t>Количество проведенных совместных занятий специалистов с детьми и их родителями, на которых родители учатся взаимодействию со своим ребенком</t>
  </si>
  <si>
    <t>Количество мероприятий  по оказанию методической  и консультативной родителям (законным представителям), в том числе:</t>
  </si>
  <si>
    <t>6.1.</t>
  </si>
  <si>
    <t>Количество обращений к старшему воспитателю (заместителю заведующего по УВР)</t>
  </si>
  <si>
    <t>6.2.</t>
  </si>
  <si>
    <t>Количество обращений к музыкальному руководителю, инструктору по физической культуре</t>
  </si>
  <si>
    <t>6.3.</t>
  </si>
  <si>
    <t>Количество проведенных консультаций по вопросам организации детской деятельности</t>
  </si>
  <si>
    <t>6.4.</t>
  </si>
  <si>
    <t>Количество разработанных индивидуальных программ по развитию детей</t>
  </si>
  <si>
    <t>6.5.</t>
  </si>
  <si>
    <t>6.7.</t>
  </si>
  <si>
    <t>Количество проведенных групповых консультаций</t>
  </si>
  <si>
    <t>Организация взаимодействия со СМИ (указать количество мероприятий)</t>
  </si>
  <si>
    <t>Сведения о консультационных центрах по предоставлению методической, психолого-педагогической, диагностической и консультативной помощи родителям (законным представителям) несовершеннолетних обучающихся</t>
  </si>
  <si>
    <t>Общее количество созданных и функционирующих в муниципальном образовании консультационных центрах</t>
  </si>
  <si>
    <t>Головная организация («База»), при которой создан консультационный центр</t>
  </si>
  <si>
    <t>Общее количество оказанной (2015)</t>
  </si>
  <si>
    <t>2016 (первое полугодие) прогноз</t>
  </si>
  <si>
    <t>Общеобразовательная организация</t>
  </si>
  <si>
    <t>Дошкольная образовательная организация</t>
  </si>
  <si>
    <t>Муниципалитет</t>
  </si>
  <si>
    <t>Другие формы организации</t>
  </si>
  <si>
    <t>методическая</t>
  </si>
  <si>
    <t>Психолого-педагогическая</t>
  </si>
  <si>
    <t>диагностическая</t>
  </si>
  <si>
    <t>консультативная</t>
  </si>
  <si>
    <t>до 1-ого года жизни</t>
  </si>
  <si>
    <t>8 -ого года жизни</t>
  </si>
  <si>
    <t>Наименование  ДОО</t>
  </si>
  <si>
    <t xml:space="preserve"> 1.4.2. Деятельность Центров игровой поддержки ребенка</t>
  </si>
  <si>
    <t>Количество созданных и функционирующих в муниципальном образовании  ЦИПРов</t>
  </si>
  <si>
    <t>2016 
(первое полугодие) прогноз</t>
  </si>
  <si>
    <t xml:space="preserve">  Из них: </t>
  </si>
  <si>
    <t>Наименование  ДОО, имеющих Центры игровой поддержки ребенка</t>
  </si>
  <si>
    <t>Наименование МОУО</t>
  </si>
  <si>
    <t>Общее число обращений родителей  в консультационный центр</t>
  </si>
  <si>
    <t>2016
(прогноз на 1 полугодие )</t>
  </si>
  <si>
    <t>ВСЕГО:</t>
  </si>
  <si>
    <r>
      <t>всего</t>
    </r>
    <r>
      <rPr>
        <sz val="14"/>
        <color theme="1"/>
        <rFont val="Times New Roman"/>
        <family val="1"/>
        <charset val="204"/>
      </rPr>
      <t xml:space="preserve">  -  от  0  до  8 лет</t>
    </r>
  </si>
  <si>
    <t>2.2. Численность детей в возрасте от 5 до 7 лет, осваивающих программу начального общего образования
по состоянию на 01.01.2016 года</t>
  </si>
  <si>
    <r>
      <t xml:space="preserve">Численность детей, заканчивающих дошкольное образование в ДОО и поступающих в первые классы общеобразовательных организаций            с 1 сентября 2016 года </t>
    </r>
    <r>
      <rPr>
        <b/>
        <sz val="14"/>
        <color theme="1"/>
        <rFont val="Times New Roman"/>
        <family val="1"/>
        <charset val="204"/>
      </rPr>
      <t>(прогноз):</t>
    </r>
  </si>
  <si>
    <t xml:space="preserve">от 6 до 6,6 лет </t>
  </si>
  <si>
    <t>от 6,7 лет до 7 лет</t>
  </si>
  <si>
    <t>от 7 до 8 лет</t>
  </si>
  <si>
    <t>Всего по состоянию на 01.01.2016 года</t>
  </si>
  <si>
    <t xml:space="preserve">  2.3. Охват общественным  дошкольным образованием  детей раннего возраста по состоянию на 01.01.2016</t>
  </si>
  <si>
    <t>Количество групп для детей в возрасте, в том числе:</t>
  </si>
  <si>
    <t>Заполнить ячейки только выделенные зеленым цветом!</t>
  </si>
  <si>
    <t>Кол-во детей, по данным Росстата в возрасте от 1  до 7 лет</t>
  </si>
  <si>
    <t xml:space="preserve"> Количество детей от 3 до 7 лет, охваченных дошкольным образованием</t>
  </si>
  <si>
    <t xml:space="preserve"> Количество детей от 5 до 7 лет, охваченных дошкольным образованием</t>
  </si>
  <si>
    <t xml:space="preserve">Доля детей от 1 до 7 лет скорректированной на численность детей, обучающихся в школе  </t>
  </si>
  <si>
    <t xml:space="preserve"> Количество детей от 1  до 7 лет, скорректированной на численность детей, обучающихся в школе  </t>
  </si>
  <si>
    <t>Кол-во детей, по данным Росстата в возрасте от 3  до 7 лет</t>
  </si>
  <si>
    <t xml:space="preserve">Доля детей от 3 до 7 лет скорректированной на численность детей, обучающихся в школе  </t>
  </si>
  <si>
    <t>Кол-во детей, по данным Росстата в возрасте от 5  до 7 лет</t>
  </si>
  <si>
    <t xml:space="preserve">    (отношение численности детей   указанной возрастной категории, к численности  детей данной возрастной категории, проживающих на территории региона) </t>
  </si>
  <si>
    <r>
      <t xml:space="preserve"> 2.4. Охват общественным дошкольным образованием детей дошкольного возраста (%).
</t>
    </r>
    <r>
      <rPr>
        <b/>
        <sz val="16"/>
        <color rgb="FFFF0000"/>
        <rFont val="Times New Roman"/>
        <family val="1"/>
        <charset val="204"/>
      </rPr>
      <t xml:space="preserve"> Данные заполняются за 2015 год</t>
    </r>
  </si>
  <si>
    <t>Группы ДОО</t>
  </si>
  <si>
    <t xml:space="preserve">  2.7. Прогноз обеспеченности местами детей, находящихся в дошкольных образовательных организациях</t>
  </si>
  <si>
    <r>
      <t xml:space="preserve"> 2.8  Потребность населения  в услугах  ДОО</t>
    </r>
    <r>
      <rPr>
        <sz val="16"/>
        <color theme="1"/>
        <rFont val="Times New Roman"/>
        <family val="1"/>
        <charset val="204"/>
      </rPr>
      <t xml:space="preserve">  </t>
    </r>
  </si>
  <si>
    <t>Численность детей , в том числе:</t>
  </si>
  <si>
    <t>(По состоянию на 01.01.2016 г.):</t>
  </si>
  <si>
    <t>Стоимость питания 1 ребенка в день
(раннего возраста)</t>
  </si>
  <si>
    <t>Стоимость питания 1 ребенка в день
(дошкольного возраста)</t>
  </si>
  <si>
    <t>3. Информация о стоимости присмотра и ухода за   детьми в ДОО на 01.01.2016 г.</t>
  </si>
  <si>
    <t xml:space="preserve"> 3.1. Информация о размере родительской платы </t>
  </si>
  <si>
    <t>14 - часовое пребывание</t>
  </si>
  <si>
    <r>
      <t xml:space="preserve"> 6. Организация инновационной деятельности в 2015-2016 году
</t>
    </r>
    <r>
      <rPr>
        <b/>
        <sz val="10"/>
        <color rgb="FFFF0000"/>
        <rFont val="Times New Roman"/>
        <family val="1"/>
        <charset val="204"/>
      </rPr>
      <t>* Указать, направления инновационной  деятельности</t>
    </r>
  </si>
  <si>
    <t xml:space="preserve"> 7.1. Информация о численности педагогических работников по состоянию на 01.01.2016</t>
  </si>
  <si>
    <t>Имеют категории:</t>
  </si>
  <si>
    <t xml:space="preserve">7.2. Информация о повышении квалификации руководящих и педагогических работников, прошедших повышение квалификации и переподготовку </t>
  </si>
  <si>
    <r>
      <t xml:space="preserve">  8. Размер среднемесячной заработной платы 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</si>
  <si>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   2.8.2. Численность детей, состоящих на учете для определения в ДОО,   нуждающихся в предоставлении места 
    в ДОО по состоянию на 01.01.2016, но таковыми не обеспеченные</t>
  </si>
  <si>
    <t>Не аттестованы</t>
  </si>
  <si>
    <t>Из них (не аттестованы):
молодые специалисты</t>
  </si>
  <si>
    <t xml:space="preserve">                                                          2.1. Численность детей от 0 до 8 лет, проживающих в районе (городе) по состоянию на 01.01.2016</t>
  </si>
  <si>
    <t>Направленности групп</t>
  </si>
  <si>
    <t>Количество детей в данных группах</t>
  </si>
  <si>
    <t>% доля охвата от общего числа детей</t>
  </si>
  <si>
    <t>Группы компенсирующей направленности</t>
  </si>
  <si>
    <t>Количество групп ВСЕГО, в них детей</t>
  </si>
  <si>
    <t>- с нарушениями зрения</t>
  </si>
  <si>
    <t>- с нарушениями речи</t>
  </si>
  <si>
    <t>- с нарушениями слуха</t>
  </si>
  <si>
    <t>- с нарушениями опорно-двигательного аппарата</t>
  </si>
  <si>
    <t>- для детей с ЗПР</t>
  </si>
  <si>
    <t>Группы комбинированной направленности</t>
  </si>
  <si>
    <t>Группы оздоровительной направленности</t>
  </si>
  <si>
    <t>Группы общеразвивающей направленности</t>
  </si>
  <si>
    <t>Всего детей</t>
  </si>
  <si>
    <t>Из них детей с ОВЗ</t>
  </si>
  <si>
    <t>Из них детей-инвалидов</t>
  </si>
  <si>
    <t>Группы оздоровительной направлености</t>
  </si>
  <si>
    <t>- с туберкулезной интоксикацией</t>
  </si>
  <si>
    <t>- с аллергопатологией</t>
  </si>
  <si>
    <t>- группы для детей ЧДБ</t>
  </si>
  <si>
    <t xml:space="preserve">Количество групп </t>
  </si>
  <si>
    <t>в том числе детей-инвалидов</t>
  </si>
  <si>
    <t>Количество групп ВСЕГО, в них детей:</t>
  </si>
  <si>
    <r>
      <t>2.5.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 xml:space="preserve">Анализ численности детей, посещающих оздоровительные группы. </t>
    </r>
  </si>
  <si>
    <t xml:space="preserve"> - нарушениями зрения</t>
  </si>
  <si>
    <t xml:space="preserve"> - для детей с ЗПР</t>
  </si>
  <si>
    <t xml:space="preserve"> - нарушением интеллекта</t>
  </si>
  <si>
    <t xml:space="preserve"> - (умственно-отсталых) </t>
  </si>
  <si>
    <r>
      <rPr>
        <sz val="7"/>
        <color theme="1"/>
        <rFont val="Times New Roman"/>
        <family val="1"/>
        <charset val="204"/>
      </rPr>
      <t xml:space="preserve">   - </t>
    </r>
    <r>
      <rPr>
        <sz val="11"/>
        <color theme="1"/>
        <rFont val="Times New Roman"/>
        <family val="1"/>
        <charset val="204"/>
      </rPr>
      <t xml:space="preserve">с нарушением интеллекта(умственно-отсталых) </t>
    </r>
  </si>
  <si>
    <r>
      <rPr>
        <sz val="7"/>
        <color theme="1"/>
        <rFont val="Times New Roman"/>
        <family val="1"/>
        <charset val="204"/>
      </rPr>
      <t xml:space="preserve">  - </t>
    </r>
    <r>
      <rPr>
        <sz val="11"/>
        <color theme="1"/>
        <rFont val="Times New Roman"/>
        <family val="1"/>
        <charset val="204"/>
      </rPr>
      <t xml:space="preserve">с нарушением интеллекта(умственно-отсталых) </t>
    </r>
  </si>
  <si>
    <r>
      <t xml:space="preserve"> - 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с нарушением интеллекта(умственно-отсталых) </t>
    </r>
  </si>
  <si>
    <t>Число детей-инвалидов дошк. возраста, проживающих на территории муниципального образования</t>
  </si>
  <si>
    <t>Охваченные вариативными формами дошкольного образования</t>
  </si>
  <si>
    <t>Консультационные центры</t>
  </si>
  <si>
    <t>ЦИПРы</t>
  </si>
  <si>
    <t>Гувернерская служба</t>
  </si>
  <si>
    <t xml:space="preserve">2.5.1. Анализ численности детей, посещающих компенсирующие группы.
Заполнить ячейки только выделенные зеленым цветом!
</t>
  </si>
  <si>
    <t>Обучаются в форме семейного образования</t>
  </si>
  <si>
    <t xml:space="preserve">*Индивидуалным  предпринимателем открыта группа присмотра и ухода за детьми до 7 лет </t>
  </si>
  <si>
    <t>МБДОУ д/с №8</t>
  </si>
  <si>
    <t xml:space="preserve">Администрация ЗАТО г. Североморск </t>
  </si>
  <si>
    <t>Муниципальное бюджетное дошкольное образовательное учреждение детский сад №7 г. Североморска</t>
  </si>
  <si>
    <t>Муниципальное бюджетное дошкольное образовательное учреждение детский сад №10 комбинированного вида  п. Сафоново - 1</t>
  </si>
  <si>
    <t>Муниципальное бюджетное дошкольное образовательное учреждение детский сад № 12 г. Североморска</t>
  </si>
  <si>
    <t xml:space="preserve"> Муниципальное бюджетное дошкольное образовательное детский сад №30 комбинированного вида г. Североморска</t>
  </si>
  <si>
    <t>Муниципальное бюджетное дошкольное образовательное учреждение детский сад № 31 г. Североморска</t>
  </si>
  <si>
    <t xml:space="preserve"> Муниципальное бюджетное дошкольное образовательное детский сад №49 комбинированного вида г. Североморска</t>
  </si>
  <si>
    <t>Муниципальное бюджетное дошкольное образовательное учреждение детский сад № 50 комбинированного вида г. Североморска</t>
  </si>
  <si>
    <t>Муниципальное бюджетное дошкольное учреждение детский сад №51 ЗАТО г.Североморск</t>
  </si>
  <si>
    <t>Данные о состоянии здоровья родителями не предоставлены.</t>
  </si>
  <si>
    <t>4-5 лет</t>
  </si>
  <si>
    <t>6-7 лет</t>
  </si>
  <si>
    <t>старше 7 лет</t>
  </si>
  <si>
    <t>В том числе дети с ограниченными возможностями здоровья</t>
  </si>
  <si>
    <t>1ставка (0,25- учителя -логопеда, 025- педагога -психолога, 0,25 -муз.руководителя, 0,25 -воспитателя)</t>
  </si>
  <si>
    <t>1(объявление в газету)</t>
  </si>
  <si>
    <t>- «Психологическое сопровождение введения ФГОС ДО» - МБДОУ д/с № 11;</t>
  </si>
  <si>
    <t>- «Методическое сопровождение введения федерального государственного стандарта дошкольного образования» - МБДОУ д/с № 17;</t>
  </si>
  <si>
    <t>- «Деятельностный подход в образовательном процессе ДОО» - МБДОУ д/с № 8;</t>
  </si>
  <si>
    <t xml:space="preserve"> - «Адаптивные образовательные программы для детей с ограниченными возможностями здоровья» - МБДОУ д/с № 47.</t>
  </si>
  <si>
    <t>Заключены договора с директором Центра системно – деятельностной педагогики «Школа 2000…» АПК и ППРО, д.п.н. Л.Г. Петерсон в период с августа по октябрь 2011 года. Срок действия договора -  до 01.06.2016г.)</t>
  </si>
  <si>
    <t>Приказ Министерства образования и науки Мурманской области № 43 от 13.01.2012  «О реализации федерального эксперимента в образовательных учреждениях Мурманской области по теме «Механизмы реализации ФГОС и ФГТ на основе деятельностного метода Л.Г. Петерсон с позиций непрерывности образовательного процесса на ступенях ДОУ – начальная школа – средняя школа».Участники эксперимента:  МБДОУ д/с № 8, МБДОУ д/с № 11, МБДОУ д/с № 17, МБДОУ д/с № 44, МБДОУ д/с № 47, МБДОУ  д/с № 49.</t>
  </si>
  <si>
    <r>
      <t xml:space="preserve"> </t>
    </r>
    <r>
      <rPr>
        <b/>
        <sz val="12"/>
        <color theme="1"/>
        <rFont val="Times New Roman"/>
        <family val="1"/>
        <charset val="204"/>
      </rPr>
      <t>«Введение федерального государственного образовательного стандарта дошкольного образования»</t>
    </r>
    <r>
      <rPr>
        <sz val="12"/>
        <color theme="1"/>
        <rFont val="Times New Roman"/>
        <family val="1"/>
        <charset val="204"/>
      </rPr>
      <t xml:space="preserve">: </t>
    </r>
  </si>
  <si>
    <r>
      <t xml:space="preserve"> «</t>
    </r>
    <r>
      <rPr>
        <b/>
        <sz val="12"/>
        <color theme="1"/>
        <rFont val="Times New Roman"/>
        <family val="1"/>
        <charset val="204"/>
      </rPr>
      <t>Механизмы реализации ФГОС и ФГТ на основе деятельностного метода Л.Г. Петерсон с позиций непрерывности образовательного процесса на ступенях ДОУ – начальная школа – средняя школа» в инновационном модуле для дошкольных образовательных учреждений.</t>
    </r>
  </si>
  <si>
    <r>
      <t xml:space="preserve"> «</t>
    </r>
    <r>
      <rPr>
        <b/>
        <sz val="12"/>
        <color theme="1"/>
        <rFont val="Times New Roman"/>
        <family val="1"/>
        <charset val="204"/>
      </rPr>
      <t xml:space="preserve">Введение федерального государственного образовательного стандарта дошкольного образования»: </t>
    </r>
  </si>
  <si>
    <t>Кухарева Татьяна Александровна</t>
  </si>
  <si>
    <t>методист МБУО ИМЦ</t>
  </si>
  <si>
    <t>8(81537) 4-30-48</t>
  </si>
  <si>
    <t>kuhareva@severomorsk-edu.ru</t>
  </si>
  <si>
    <t>*другие нарушения</t>
  </si>
  <si>
    <t>*4 ребенка посещают десткие учреждения г.Мурманск</t>
  </si>
  <si>
    <t>*1 ребенок посещает ДОУ Министерства Обороны</t>
  </si>
  <si>
    <t>Трощев Илья Сергеевич</t>
  </si>
  <si>
    <t>выплата денежной компенсации</t>
  </si>
  <si>
    <t>Зорин Степан Германович</t>
  </si>
  <si>
    <t>Сотникова Евгения Вячеславовна</t>
  </si>
  <si>
    <t>Марченко Иван Александрович</t>
  </si>
  <si>
    <t xml:space="preserve">Ставицкий Юрий Валерьевич </t>
  </si>
  <si>
    <t>Масленко Софья Михайловна</t>
  </si>
  <si>
    <t>Абдуризаева Самира Анверовна</t>
  </si>
  <si>
    <t>Цибанева Кира Юрьевна</t>
  </si>
  <si>
    <t>Чучунова Диана Андреевна</t>
  </si>
  <si>
    <t>Беляев Егор Ильич</t>
  </si>
  <si>
    <t>Касьяненко Светлана Андреевна</t>
  </si>
  <si>
    <t>Иванов Виктор Сергеевич</t>
  </si>
  <si>
    <t>Кононюк София Алкександровна</t>
  </si>
  <si>
    <t>Серченко София Алексеевна</t>
  </si>
  <si>
    <t>Гайдуков Александр Сергеевич</t>
  </si>
  <si>
    <t>Ступа Егор васильевич</t>
  </si>
  <si>
    <t>Малышева Софья Романовна</t>
  </si>
  <si>
    <t>Балковская  Алёна Евгеньевна</t>
  </si>
  <si>
    <t>27.02.2014 г.</t>
  </si>
  <si>
    <t>Кузнецова Варвара Васильевна</t>
  </si>
  <si>
    <t>05.07.2011 г.</t>
  </si>
  <si>
    <t>Саргсян Милена Мгеровна</t>
  </si>
  <si>
    <t>07.08.2011 г.</t>
  </si>
  <si>
    <t>Касумова Амина Эйвазкызы</t>
  </si>
  <si>
    <t>Беляева Александра Владимировна</t>
  </si>
  <si>
    <t>11.12.2011г.</t>
  </si>
  <si>
    <t>Кузьмина Полина Семёновна</t>
  </si>
  <si>
    <t>обучается на дому</t>
  </si>
  <si>
    <t>Мороз Екатерина Максимовна</t>
  </si>
  <si>
    <t>17.02.2014г.</t>
  </si>
  <si>
    <t>Бондарева Милана Александровна</t>
  </si>
  <si>
    <t xml:space="preserve">не предоставили документы </t>
  </si>
  <si>
    <t>Гушан Александр Сергеевич</t>
  </si>
  <si>
    <t>Кузнецов Александр Денисович</t>
  </si>
  <si>
    <t>Мирчук Диана Витальевна</t>
  </si>
  <si>
    <t>Горина Элеонора Константиновна</t>
  </si>
  <si>
    <t xml:space="preserve"> 27.09.2010</t>
  </si>
  <si>
    <t>* всего педагогических работников -  369</t>
  </si>
  <si>
    <t>*Совместители:</t>
  </si>
  <si>
    <t>муз. Руководители - 8</t>
  </si>
  <si>
    <t>инструктор по физ.кульуре - 1</t>
  </si>
  <si>
    <t>психолог - 1</t>
  </si>
  <si>
    <t xml:space="preserve">медицинские сёстры - 2 </t>
  </si>
  <si>
    <t xml:space="preserve"> 2.6. Число детей-инвалидов дошкольного возраста</t>
  </si>
  <si>
    <t xml:space="preserve"> (приложить список детей-инвалидов, не посещающих  ДОО,  с  указанием  даты  рождения)</t>
  </si>
  <si>
    <t xml:space="preserve"> 2.8.1. Численность детей, состоящих на учете для определения в ДОО, но не нуждающихсяв предоставлении места в ДОО  по состоянию на 01.01.2016</t>
  </si>
  <si>
    <t>ДОО № 8</t>
  </si>
  <si>
    <t>*</t>
  </si>
  <si>
    <t xml:space="preserve">Доля детей от 5 до 7 лет скорректированной на численность детей, обучающихся в школе  </t>
  </si>
  <si>
    <t>Число детей, проживающих в ЗАТО г. Североморск  дано Детской городской поликлиникой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</si>
</sst>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6.6"/>
      <color theme="10"/>
      <name val="Calibri"/>
      <family val="2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1" fillId="0" borderId="0" xfId="0" applyFont="1"/>
    <xf numFmtId="0" fontId="8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0" xfId="0" applyFont="1"/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/>
    <xf numFmtId="0" fontId="14" fillId="0" borderId="0" xfId="0" applyFont="1"/>
    <xf numFmtId="0" fontId="4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7" fillId="0" borderId="0" xfId="0" applyFont="1"/>
    <xf numFmtId="0" fontId="12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9" fontId="8" fillId="4" borderId="1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8" fillId="4" borderId="1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10" fillId="0" borderId="6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 wrapText="1"/>
    </xf>
    <xf numFmtId="1" fontId="8" fillId="10" borderId="11" xfId="0" applyNumberFormat="1" applyFont="1" applyFill="1" applyBorder="1" applyAlignment="1">
      <alignment horizontal="center" vertical="center" wrapText="1"/>
    </xf>
    <xf numFmtId="1" fontId="8" fillId="10" borderId="11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1" fontId="8" fillId="3" borderId="11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1" fontId="8" fillId="9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0" fontId="1" fillId="0" borderId="11" xfId="0" applyNumberFormat="1" applyFont="1" applyBorder="1" applyAlignment="1">
      <alignment vertical="center" wrapText="1"/>
    </xf>
    <xf numFmtId="0" fontId="1" fillId="12" borderId="11" xfId="0" applyFont="1" applyFill="1" applyBorder="1" applyAlignment="1">
      <alignment vertical="center" wrapText="1"/>
    </xf>
    <xf numFmtId="10" fontId="1" fillId="12" borderId="1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0" fontId="1" fillId="0" borderId="1" xfId="0" applyNumberFormat="1" applyFont="1" applyBorder="1"/>
    <xf numFmtId="0" fontId="1" fillId="9" borderId="11" xfId="0" applyFont="1" applyFill="1" applyBorder="1" applyAlignment="1">
      <alignment vertical="center" wrapText="1"/>
    </xf>
    <xf numFmtId="0" fontId="0" fillId="0" borderId="0" xfId="0" applyFill="1"/>
    <xf numFmtId="0" fontId="8" fillId="0" borderId="9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4" borderId="11" xfId="0" applyFont="1" applyFill="1" applyBorder="1" applyAlignment="1">
      <alignment vertical="center" wrapText="1"/>
    </xf>
    <xf numFmtId="0" fontId="26" fillId="6" borderId="11" xfId="0" applyFont="1" applyFill="1" applyBorder="1" applyAlignment="1">
      <alignment vertical="center" wrapText="1"/>
    </xf>
    <xf numFmtId="0" fontId="25" fillId="6" borderId="1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5" fillId="0" borderId="9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justify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horizontal="right" vertical="center" wrapText="1"/>
    </xf>
    <xf numFmtId="0" fontId="0" fillId="12" borderId="1" xfId="0" applyFill="1" applyBorder="1"/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10" fontId="1" fillId="0" borderId="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14" borderId="0" xfId="0" applyFill="1" applyAlignment="1">
      <alignment horizontal="left"/>
    </xf>
    <xf numFmtId="0" fontId="0" fillId="14" borderId="0" xfId="0" applyFill="1"/>
    <xf numFmtId="0" fontId="1" fillId="14" borderId="36" xfId="0" applyFont="1" applyFill="1" applyBorder="1"/>
    <xf numFmtId="14" fontId="1" fillId="14" borderId="1" xfId="0" applyNumberFormat="1" applyFont="1" applyFill="1" applyBorder="1" applyAlignment="1">
      <alignment horizontal="center"/>
    </xf>
    <xf numFmtId="0" fontId="2" fillId="14" borderId="34" xfId="0" applyFont="1" applyFill="1" applyBorder="1"/>
    <xf numFmtId="14" fontId="1" fillId="14" borderId="34" xfId="0" applyNumberFormat="1" applyFont="1" applyFill="1" applyBorder="1" applyAlignment="1">
      <alignment horizontal="center" vertical="top"/>
    </xf>
    <xf numFmtId="0" fontId="1" fillId="14" borderId="35" xfId="0" applyFont="1" applyFill="1" applyBorder="1" applyAlignment="1">
      <alignment horizontal="left"/>
    </xf>
    <xf numFmtId="0" fontId="1" fillId="14" borderId="34" xfId="0" applyFont="1" applyFill="1" applyBorder="1"/>
    <xf numFmtId="0" fontId="1" fillId="14" borderId="34" xfId="0" applyFont="1" applyFill="1" applyBorder="1" applyAlignment="1">
      <alignment horizontal="center" vertical="top"/>
    </xf>
    <xf numFmtId="0" fontId="1" fillId="0" borderId="37" xfId="0" applyFont="1" applyBorder="1"/>
    <xf numFmtId="14" fontId="1" fillId="0" borderId="37" xfId="0" applyNumberFormat="1" applyFont="1" applyBorder="1" applyAlignment="1">
      <alignment horizontal="center" vertical="top"/>
    </xf>
    <xf numFmtId="0" fontId="1" fillId="0" borderId="38" xfId="0" applyFont="1" applyBorder="1"/>
    <xf numFmtId="14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10" fontId="7" fillId="0" borderId="1" xfId="0" applyNumberFormat="1" applyFont="1" applyBorder="1"/>
    <xf numFmtId="0" fontId="7" fillId="14" borderId="32" xfId="0" applyFont="1" applyFill="1" applyBorder="1" applyAlignment="1">
      <alignment horizontal="center"/>
    </xf>
    <xf numFmtId="14" fontId="1" fillId="14" borderId="34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left" wrapText="1" indent="2"/>
    </xf>
    <xf numFmtId="0" fontId="0" fillId="0" borderId="20" xfId="0" applyBorder="1"/>
    <xf numFmtId="0" fontId="2" fillId="0" borderId="40" xfId="0" applyFont="1" applyBorder="1" applyAlignment="1">
      <alignment horizontal="left" wrapText="1" indent="2"/>
    </xf>
    <xf numFmtId="0" fontId="2" fillId="0" borderId="26" xfId="0" applyFont="1" applyBorder="1" applyAlignment="1">
      <alignment horizontal="left" wrapText="1" indent="2"/>
    </xf>
    <xf numFmtId="0" fontId="2" fillId="0" borderId="41" xfId="0" applyFont="1" applyBorder="1" applyAlignment="1">
      <alignment wrapText="1"/>
    </xf>
    <xf numFmtId="0" fontId="11" fillId="0" borderId="42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43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8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left" wrapText="1" indent="2"/>
    </xf>
    <xf numFmtId="0" fontId="5" fillId="0" borderId="42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2" fillId="0" borderId="44" xfId="0" applyFont="1" applyBorder="1" applyAlignment="1">
      <alignment horizontal="left" wrapText="1"/>
    </xf>
    <xf numFmtId="0" fontId="0" fillId="0" borderId="0" xfId="0" applyBorder="1"/>
    <xf numFmtId="0" fontId="11" fillId="0" borderId="45" xfId="0" applyFont="1" applyBorder="1" applyAlignment="1">
      <alignment vertical="top" wrapText="1"/>
    </xf>
    <xf numFmtId="0" fontId="2" fillId="0" borderId="41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8" fillId="0" borderId="1" xfId="1" applyFont="1" applyBorder="1" applyAlignment="1" applyProtection="1">
      <alignment horizontal="center"/>
    </xf>
    <xf numFmtId="0" fontId="28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16" xfId="0" applyFont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7" borderId="16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8" fillId="0" borderId="1" xfId="0" applyNumberFormat="1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kova/Downloads/&#1057;&#1074;&#1086;&#1076;&#1085;&#1099;&#1081;%20&#1086;&#1090;&#1095;&#1105;&#1090;/1.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kova/Downloads/&#1057;&#1074;&#1086;&#1076;&#1085;&#1099;&#1081;%20&#1086;&#1090;&#1095;&#1105;&#1090;/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kova/Downloads/&#1057;&#1074;&#1086;&#1076;&#1085;&#1099;&#1081;%20&#1086;&#1090;&#1095;&#1105;&#1090;/2.2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kova/Downloads/&#1057;&#1074;&#1086;&#1076;&#1085;&#1099;&#1081;%20&#1086;&#1090;&#1095;&#1105;&#1090;/2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-1.4.1"/>
      <sheetName val="7"/>
      <sheetName val="8"/>
      <sheetName val="11"/>
      <sheetName val="17"/>
      <sheetName val="30"/>
      <sheetName val="31"/>
      <sheetName val="47"/>
      <sheetName val="49"/>
    </sheetNames>
    <sheetDataSet>
      <sheetData sheetId="0" refreshError="1"/>
      <sheetData sheetId="1">
        <row r="7">
          <cell r="A7">
            <v>1</v>
          </cell>
          <cell r="B7">
            <v>21</v>
          </cell>
          <cell r="C7">
            <v>0</v>
          </cell>
          <cell r="D7">
            <v>20</v>
          </cell>
          <cell r="E7">
            <v>1</v>
          </cell>
          <cell r="F7">
            <v>0</v>
          </cell>
        </row>
      </sheetData>
      <sheetData sheetId="2">
        <row r="7">
          <cell r="A7">
            <v>1</v>
          </cell>
          <cell r="B7">
            <v>20</v>
          </cell>
          <cell r="C7">
            <v>7</v>
          </cell>
          <cell r="D7">
            <v>4</v>
          </cell>
          <cell r="E7">
            <v>5</v>
          </cell>
          <cell r="F7">
            <v>4</v>
          </cell>
        </row>
      </sheetData>
      <sheetData sheetId="3">
        <row r="7">
          <cell r="A7">
            <v>1</v>
          </cell>
          <cell r="B7">
            <v>20</v>
          </cell>
          <cell r="C7" t="str">
            <v xml:space="preserve">                                                                             </v>
          </cell>
          <cell r="D7">
            <v>18</v>
          </cell>
          <cell r="E7">
            <v>0</v>
          </cell>
          <cell r="F7">
            <v>2</v>
          </cell>
        </row>
      </sheetData>
      <sheetData sheetId="4">
        <row r="7">
          <cell r="A7">
            <v>1</v>
          </cell>
          <cell r="B7">
            <v>20</v>
          </cell>
          <cell r="C7">
            <v>2</v>
          </cell>
          <cell r="D7">
            <v>14</v>
          </cell>
          <cell r="E7">
            <v>4</v>
          </cell>
          <cell r="F7">
            <v>0</v>
          </cell>
        </row>
      </sheetData>
      <sheetData sheetId="5">
        <row r="7">
          <cell r="A7">
            <v>1</v>
          </cell>
          <cell r="B7">
            <v>21</v>
          </cell>
          <cell r="C7">
            <v>1</v>
          </cell>
          <cell r="D7">
            <v>17</v>
          </cell>
          <cell r="E7">
            <v>3</v>
          </cell>
          <cell r="F7">
            <v>0</v>
          </cell>
        </row>
      </sheetData>
      <sheetData sheetId="6">
        <row r="7">
          <cell r="A7">
            <v>1</v>
          </cell>
          <cell r="B7">
            <v>20</v>
          </cell>
          <cell r="D7">
            <v>16</v>
          </cell>
          <cell r="E7">
            <v>4</v>
          </cell>
        </row>
      </sheetData>
      <sheetData sheetId="7">
        <row r="7">
          <cell r="A7">
            <v>1</v>
          </cell>
          <cell r="B7">
            <v>40</v>
          </cell>
          <cell r="C7">
            <v>0</v>
          </cell>
          <cell r="D7">
            <v>30</v>
          </cell>
          <cell r="E7">
            <v>10</v>
          </cell>
          <cell r="F7" t="str">
            <v>нет</v>
          </cell>
        </row>
      </sheetData>
      <sheetData sheetId="8">
        <row r="7">
          <cell r="A7">
            <v>1</v>
          </cell>
          <cell r="B7">
            <v>24</v>
          </cell>
          <cell r="C7">
            <v>0</v>
          </cell>
          <cell r="D7">
            <v>19</v>
          </cell>
          <cell r="E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."/>
      <sheetName val="6"/>
      <sheetName val="7"/>
      <sheetName val="8"/>
      <sheetName val="10"/>
      <sheetName val="11"/>
      <sheetName val="12"/>
      <sheetName val="16"/>
      <sheetName val="17"/>
      <sheetName val="30"/>
      <sheetName val="31"/>
      <sheetName val="41"/>
      <sheetName val="44"/>
      <sheetName val="47"/>
      <sheetName val="49"/>
      <sheetName val="50"/>
      <sheetName val="51"/>
    </sheetNames>
    <sheetDataSet>
      <sheetData sheetId="0" refreshError="1"/>
      <sheetData sheetId="1">
        <row r="5">
          <cell r="F5">
            <v>0</v>
          </cell>
        </row>
        <row r="6">
          <cell r="F6">
            <v>0</v>
          </cell>
        </row>
        <row r="7">
          <cell r="E7">
            <v>19</v>
          </cell>
        </row>
        <row r="8">
          <cell r="E8">
            <v>28</v>
          </cell>
        </row>
        <row r="9">
          <cell r="E9">
            <v>26</v>
          </cell>
        </row>
        <row r="10">
          <cell r="E10">
            <v>19</v>
          </cell>
        </row>
        <row r="11">
          <cell r="E11">
            <v>8</v>
          </cell>
        </row>
        <row r="12">
          <cell r="F12">
            <v>0</v>
          </cell>
        </row>
      </sheetData>
      <sheetData sheetId="2">
        <row r="7">
          <cell r="E7">
            <v>20</v>
          </cell>
        </row>
        <row r="8">
          <cell r="E8">
            <v>56</v>
          </cell>
        </row>
        <row r="9">
          <cell r="E9">
            <v>30</v>
          </cell>
        </row>
        <row r="10">
          <cell r="E10">
            <v>57</v>
          </cell>
        </row>
        <row r="11">
          <cell r="E11">
            <v>29</v>
          </cell>
        </row>
      </sheetData>
      <sheetData sheetId="3">
        <row r="5">
          <cell r="E5">
            <v>0</v>
          </cell>
        </row>
        <row r="6">
          <cell r="E6">
            <v>22</v>
          </cell>
        </row>
        <row r="7">
          <cell r="E7">
            <v>45</v>
          </cell>
        </row>
        <row r="8">
          <cell r="E8">
            <v>24</v>
          </cell>
        </row>
        <row r="9">
          <cell r="E9">
            <v>50</v>
          </cell>
        </row>
        <row r="10">
          <cell r="E10">
            <v>76</v>
          </cell>
        </row>
        <row r="11">
          <cell r="E11">
            <v>56</v>
          </cell>
        </row>
        <row r="12">
          <cell r="E12">
            <v>0</v>
          </cell>
        </row>
      </sheetData>
      <sheetData sheetId="4">
        <row r="5">
          <cell r="E5">
            <v>0</v>
          </cell>
        </row>
        <row r="6">
          <cell r="E6">
            <v>4</v>
          </cell>
        </row>
        <row r="7">
          <cell r="E7">
            <v>52</v>
          </cell>
        </row>
        <row r="8">
          <cell r="E8">
            <v>64</v>
          </cell>
        </row>
        <row r="9">
          <cell r="E9">
            <v>65</v>
          </cell>
        </row>
        <row r="10">
          <cell r="E10">
            <v>60</v>
          </cell>
        </row>
        <row r="11">
          <cell r="E11">
            <v>63</v>
          </cell>
        </row>
        <row r="12">
          <cell r="E12">
            <v>6</v>
          </cell>
        </row>
      </sheetData>
      <sheetData sheetId="5">
        <row r="5">
          <cell r="E5">
            <v>0</v>
          </cell>
          <cell r="F5">
            <v>0</v>
          </cell>
        </row>
        <row r="6">
          <cell r="E6">
            <v>1</v>
          </cell>
        </row>
        <row r="7">
          <cell r="E7">
            <v>61</v>
          </cell>
        </row>
        <row r="8">
          <cell r="E8">
            <v>84</v>
          </cell>
        </row>
        <row r="9">
          <cell r="E9">
            <v>67</v>
          </cell>
        </row>
        <row r="10">
          <cell r="E10">
            <v>78</v>
          </cell>
        </row>
        <row r="11">
          <cell r="E11">
            <v>59</v>
          </cell>
        </row>
        <row r="12">
          <cell r="E12">
            <v>15</v>
          </cell>
        </row>
      </sheetData>
      <sheetData sheetId="6">
        <row r="5">
          <cell r="E5">
            <v>0</v>
          </cell>
        </row>
        <row r="6">
          <cell r="E6">
            <v>0</v>
          </cell>
        </row>
        <row r="7">
          <cell r="E7">
            <v>21</v>
          </cell>
        </row>
        <row r="8">
          <cell r="E8">
            <v>25</v>
          </cell>
        </row>
        <row r="9">
          <cell r="E9">
            <v>0</v>
          </cell>
        </row>
        <row r="10">
          <cell r="E10">
            <v>25</v>
          </cell>
        </row>
        <row r="11">
          <cell r="E11">
            <v>25</v>
          </cell>
        </row>
        <row r="12">
          <cell r="E12">
            <v>0</v>
          </cell>
        </row>
      </sheetData>
      <sheetData sheetId="7">
        <row r="7">
          <cell r="E7">
            <v>33</v>
          </cell>
        </row>
        <row r="8">
          <cell r="E8">
            <v>42</v>
          </cell>
        </row>
        <row r="9">
          <cell r="E9">
            <v>87</v>
          </cell>
        </row>
        <row r="10">
          <cell r="E10">
            <v>62</v>
          </cell>
        </row>
        <row r="11">
          <cell r="E11">
            <v>70</v>
          </cell>
        </row>
        <row r="12">
          <cell r="E12">
            <v>10</v>
          </cell>
        </row>
      </sheetData>
      <sheetData sheetId="8">
        <row r="5">
          <cell r="E5">
            <v>0</v>
          </cell>
        </row>
        <row r="6">
          <cell r="E6">
            <v>0</v>
          </cell>
        </row>
        <row r="7">
          <cell r="E7">
            <v>16</v>
          </cell>
        </row>
        <row r="8">
          <cell r="E8">
            <v>22</v>
          </cell>
        </row>
        <row r="9">
          <cell r="E9">
            <v>21</v>
          </cell>
        </row>
        <row r="10">
          <cell r="E10">
            <v>35</v>
          </cell>
        </row>
        <row r="11">
          <cell r="E11">
            <v>24</v>
          </cell>
        </row>
        <row r="12">
          <cell r="E12">
            <v>7</v>
          </cell>
        </row>
      </sheetData>
      <sheetData sheetId="9">
        <row r="5">
          <cell r="E5">
            <v>0</v>
          </cell>
        </row>
        <row r="6">
          <cell r="E6">
            <v>1</v>
          </cell>
        </row>
        <row r="7">
          <cell r="E7">
            <v>47</v>
          </cell>
        </row>
        <row r="8">
          <cell r="E8">
            <v>101</v>
          </cell>
        </row>
        <row r="9">
          <cell r="E9">
            <v>66</v>
          </cell>
        </row>
        <row r="10">
          <cell r="E10">
            <v>89</v>
          </cell>
        </row>
        <row r="11">
          <cell r="E11">
            <v>65</v>
          </cell>
        </row>
        <row r="12">
          <cell r="E12">
            <v>12</v>
          </cell>
        </row>
      </sheetData>
      <sheetData sheetId="10">
        <row r="7">
          <cell r="E7">
            <v>27</v>
          </cell>
        </row>
        <row r="8">
          <cell r="E8">
            <v>38</v>
          </cell>
        </row>
        <row r="9">
          <cell r="E9">
            <v>32</v>
          </cell>
        </row>
        <row r="10">
          <cell r="E10">
            <v>48</v>
          </cell>
        </row>
        <row r="11">
          <cell r="E11">
            <v>32</v>
          </cell>
        </row>
        <row r="12">
          <cell r="E12">
            <v>9</v>
          </cell>
        </row>
      </sheetData>
      <sheetData sheetId="11">
        <row r="7">
          <cell r="F7">
            <v>22</v>
          </cell>
        </row>
        <row r="8">
          <cell r="F8">
            <v>8</v>
          </cell>
        </row>
        <row r="9">
          <cell r="F9">
            <v>9</v>
          </cell>
        </row>
        <row r="10">
          <cell r="F10">
            <v>14</v>
          </cell>
        </row>
        <row r="11">
          <cell r="F11">
            <v>8</v>
          </cell>
        </row>
      </sheetData>
      <sheetData sheetId="12">
        <row r="5">
          <cell r="E5">
            <v>0</v>
          </cell>
        </row>
        <row r="6">
          <cell r="E6">
            <v>1</v>
          </cell>
        </row>
        <row r="7">
          <cell r="E7">
            <v>48</v>
          </cell>
        </row>
        <row r="8">
          <cell r="E8">
            <v>40</v>
          </cell>
        </row>
        <row r="9">
          <cell r="E9">
            <v>31</v>
          </cell>
        </row>
        <row r="10">
          <cell r="E10">
            <v>30</v>
          </cell>
        </row>
        <row r="11">
          <cell r="E11">
            <v>12</v>
          </cell>
        </row>
        <row r="12">
          <cell r="E12">
            <v>1</v>
          </cell>
        </row>
      </sheetData>
      <sheetData sheetId="13">
        <row r="7">
          <cell r="E7">
            <v>42</v>
          </cell>
        </row>
        <row r="8">
          <cell r="E8">
            <v>36</v>
          </cell>
        </row>
        <row r="9">
          <cell r="E9">
            <v>79</v>
          </cell>
        </row>
        <row r="10">
          <cell r="E10">
            <v>56</v>
          </cell>
        </row>
        <row r="11">
          <cell r="E11">
            <v>56</v>
          </cell>
        </row>
        <row r="12">
          <cell r="E12">
            <v>11</v>
          </cell>
        </row>
      </sheetData>
      <sheetData sheetId="14">
        <row r="7">
          <cell r="E7">
            <v>48</v>
          </cell>
        </row>
        <row r="8">
          <cell r="E8">
            <v>53</v>
          </cell>
        </row>
        <row r="9">
          <cell r="E9">
            <v>80</v>
          </cell>
        </row>
        <row r="10">
          <cell r="E10">
            <v>49</v>
          </cell>
        </row>
        <row r="11">
          <cell r="E11">
            <v>64</v>
          </cell>
        </row>
        <row r="12">
          <cell r="E12">
            <v>1</v>
          </cell>
        </row>
      </sheetData>
      <sheetData sheetId="15">
        <row r="5">
          <cell r="E5">
            <v>0</v>
          </cell>
        </row>
        <row r="6">
          <cell r="E6">
            <v>24</v>
          </cell>
        </row>
        <row r="7">
          <cell r="E7">
            <v>56</v>
          </cell>
        </row>
        <row r="8">
          <cell r="E8">
            <v>53</v>
          </cell>
        </row>
        <row r="9">
          <cell r="E9">
            <v>56</v>
          </cell>
        </row>
        <row r="10">
          <cell r="E10">
            <v>73</v>
          </cell>
        </row>
        <row r="11">
          <cell r="E11">
            <v>61</v>
          </cell>
        </row>
        <row r="12">
          <cell r="E12">
            <v>0</v>
          </cell>
        </row>
      </sheetData>
      <sheetData sheetId="16">
        <row r="7">
          <cell r="E7">
            <v>33</v>
          </cell>
        </row>
        <row r="8">
          <cell r="E8">
            <v>99</v>
          </cell>
        </row>
        <row r="9">
          <cell r="E9">
            <v>28</v>
          </cell>
        </row>
        <row r="10">
          <cell r="E10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2."/>
      <sheetName val="6"/>
      <sheetName val="7"/>
      <sheetName val="8"/>
      <sheetName val="10"/>
      <sheetName val="11"/>
      <sheetName val="12"/>
      <sheetName val="16"/>
      <sheetName val="17"/>
      <sheetName val="30"/>
      <sheetName val="31"/>
      <sheetName val="41"/>
      <sheetName val="44"/>
      <sheetName val="47"/>
      <sheetName val="49"/>
      <sheetName val="50"/>
      <sheetName val="51"/>
    </sheetNames>
    <sheetDataSet>
      <sheetData sheetId="0" refreshError="1"/>
      <sheetData sheetId="1">
        <row r="7">
          <cell r="C7">
            <v>0</v>
          </cell>
          <cell r="D7">
            <v>0</v>
          </cell>
        </row>
        <row r="8">
          <cell r="C8">
            <v>1</v>
          </cell>
        </row>
        <row r="9">
          <cell r="C9">
            <v>0</v>
          </cell>
          <cell r="D9">
            <v>0</v>
          </cell>
        </row>
      </sheetData>
      <sheetData sheetId="2">
        <row r="7">
          <cell r="C7">
            <v>1</v>
          </cell>
          <cell r="D7">
            <v>0</v>
          </cell>
        </row>
        <row r="8">
          <cell r="C8">
            <v>13</v>
          </cell>
        </row>
        <row r="9">
          <cell r="C9">
            <v>23</v>
          </cell>
        </row>
      </sheetData>
      <sheetData sheetId="3">
        <row r="7">
          <cell r="C7">
            <v>15</v>
          </cell>
        </row>
        <row r="8">
          <cell r="C8">
            <v>29</v>
          </cell>
        </row>
        <row r="9">
          <cell r="C9">
            <v>12</v>
          </cell>
        </row>
      </sheetData>
      <sheetData sheetId="4">
        <row r="7">
          <cell r="C7">
            <v>0</v>
          </cell>
        </row>
        <row r="8">
          <cell r="C8">
            <v>26</v>
          </cell>
        </row>
        <row r="9">
          <cell r="C9">
            <v>50</v>
          </cell>
        </row>
      </sheetData>
      <sheetData sheetId="5">
        <row r="7">
          <cell r="C7">
            <v>3</v>
          </cell>
          <cell r="D7">
            <v>0</v>
          </cell>
        </row>
        <row r="8">
          <cell r="C8">
            <v>19</v>
          </cell>
        </row>
        <row r="9">
          <cell r="C9">
            <v>49</v>
          </cell>
        </row>
      </sheetData>
      <sheetData sheetId="6">
        <row r="7">
          <cell r="C7">
            <v>10</v>
          </cell>
          <cell r="D7">
            <v>0</v>
          </cell>
        </row>
        <row r="8">
          <cell r="C8">
            <v>13</v>
          </cell>
          <cell r="D8">
            <v>0</v>
          </cell>
        </row>
        <row r="9">
          <cell r="C9">
            <v>2</v>
          </cell>
          <cell r="D9">
            <v>0</v>
          </cell>
        </row>
      </sheetData>
      <sheetData sheetId="7">
        <row r="7">
          <cell r="C7">
            <v>36</v>
          </cell>
        </row>
        <row r="8">
          <cell r="C8">
            <v>33</v>
          </cell>
        </row>
        <row r="9">
          <cell r="C9">
            <v>10</v>
          </cell>
        </row>
      </sheetData>
      <sheetData sheetId="8">
        <row r="7">
          <cell r="C7">
            <v>0</v>
          </cell>
        </row>
        <row r="8">
          <cell r="C8">
            <v>5</v>
          </cell>
        </row>
        <row r="9">
          <cell r="C9">
            <v>24</v>
          </cell>
        </row>
      </sheetData>
      <sheetData sheetId="9">
        <row r="7">
          <cell r="C7">
            <v>18</v>
          </cell>
        </row>
        <row r="8">
          <cell r="C8">
            <v>31</v>
          </cell>
        </row>
        <row r="9">
          <cell r="C9">
            <v>12</v>
          </cell>
        </row>
      </sheetData>
      <sheetData sheetId="10">
        <row r="7">
          <cell r="C7">
            <v>2</v>
          </cell>
          <cell r="D7">
            <v>0</v>
          </cell>
        </row>
        <row r="8">
          <cell r="C8">
            <v>6</v>
          </cell>
          <cell r="D8">
            <v>0</v>
          </cell>
        </row>
        <row r="9">
          <cell r="C9">
            <v>30</v>
          </cell>
          <cell r="D9">
            <v>0</v>
          </cell>
        </row>
      </sheetData>
      <sheetData sheetId="11">
        <row r="7">
          <cell r="C7">
            <v>0</v>
          </cell>
          <cell r="D7">
            <v>4</v>
          </cell>
        </row>
        <row r="8">
          <cell r="C8">
            <v>0</v>
          </cell>
          <cell r="D8">
            <v>4</v>
          </cell>
        </row>
        <row r="9">
          <cell r="C9">
            <v>0</v>
          </cell>
          <cell r="D9">
            <v>0</v>
          </cell>
        </row>
      </sheetData>
      <sheetData sheetId="12">
        <row r="7">
          <cell r="D7">
            <v>0</v>
          </cell>
        </row>
        <row r="8">
          <cell r="C8">
            <v>7</v>
          </cell>
          <cell r="D8">
            <v>0</v>
          </cell>
        </row>
        <row r="9">
          <cell r="C9">
            <v>1</v>
          </cell>
          <cell r="D9">
            <v>0</v>
          </cell>
        </row>
      </sheetData>
      <sheetData sheetId="13">
        <row r="7">
          <cell r="C7">
            <v>0</v>
          </cell>
          <cell r="D7">
            <v>0</v>
          </cell>
        </row>
        <row r="8">
          <cell r="C8">
            <v>6</v>
          </cell>
          <cell r="D8">
            <v>0</v>
          </cell>
        </row>
        <row r="9">
          <cell r="C9">
            <v>47</v>
          </cell>
          <cell r="D9">
            <v>0</v>
          </cell>
        </row>
      </sheetData>
      <sheetData sheetId="14">
        <row r="7">
          <cell r="C7">
            <v>2</v>
          </cell>
        </row>
        <row r="8">
          <cell r="C8">
            <v>7</v>
          </cell>
        </row>
        <row r="9">
          <cell r="C9">
            <v>58</v>
          </cell>
        </row>
      </sheetData>
      <sheetData sheetId="15">
        <row r="7">
          <cell r="C7">
            <v>0</v>
          </cell>
          <cell r="D7">
            <v>0</v>
          </cell>
        </row>
        <row r="8">
          <cell r="C8">
            <v>61</v>
          </cell>
        </row>
        <row r="9">
          <cell r="C9">
            <v>0</v>
          </cell>
          <cell r="D9">
            <v>0</v>
          </cell>
        </row>
      </sheetData>
      <sheetData sheetId="16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.3."/>
      <sheetName val="6"/>
      <sheetName val="7"/>
      <sheetName val="8"/>
      <sheetName val="10"/>
      <sheetName val="11"/>
      <sheetName val="12"/>
      <sheetName val="16"/>
      <sheetName val="17"/>
      <sheetName val="30"/>
      <sheetName val="31"/>
      <sheetName val="41"/>
      <sheetName val="44"/>
      <sheetName val="47"/>
      <sheetName val="49"/>
      <sheetName val="50"/>
      <sheetName val="51"/>
    </sheetNames>
    <sheetDataSet>
      <sheetData sheetId="0"/>
      <sheetData sheetId="1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</row>
      </sheetData>
      <sheetData sheetId="2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</row>
      </sheetData>
      <sheetData sheetId="3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  <sheetData sheetId="4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  <sheetData sheetId="5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</row>
        <row r="15">
          <cell r="B15">
            <v>3</v>
          </cell>
          <cell r="C15">
            <v>0</v>
          </cell>
          <cell r="D15">
            <v>3</v>
          </cell>
        </row>
      </sheetData>
      <sheetData sheetId="6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</row>
      </sheetData>
      <sheetData sheetId="7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</row>
        <row r="15">
          <cell r="B15">
            <v>1</v>
          </cell>
          <cell r="C15">
            <v>0</v>
          </cell>
          <cell r="D15">
            <v>1</v>
          </cell>
        </row>
      </sheetData>
      <sheetData sheetId="8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</row>
      </sheetData>
      <sheetData sheetId="9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  <sheetData sheetId="10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1</v>
          </cell>
          <cell r="C15">
            <v>0</v>
          </cell>
          <cell r="D15">
            <v>1</v>
          </cell>
        </row>
      </sheetData>
      <sheetData sheetId="11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22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1</v>
          </cell>
          <cell r="D15">
            <v>1</v>
          </cell>
        </row>
      </sheetData>
      <sheetData sheetId="12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  <sheetData sheetId="13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  <sheetData sheetId="14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  <sheetData sheetId="15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1</v>
          </cell>
          <cell r="C14">
            <v>0</v>
          </cell>
          <cell r="D14">
            <v>1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  <sheetData sheetId="16">
        <row r="5">
          <cell r="B5">
            <v>0</v>
          </cell>
          <cell r="C5">
            <v>0</v>
          </cell>
          <cell r="D5">
            <v>0</v>
          </cell>
        </row>
        <row r="6">
          <cell r="C6">
            <v>0</v>
          </cell>
        </row>
        <row r="7"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2</v>
          </cell>
          <cell r="C15">
            <v>0</v>
          </cell>
          <cell r="D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hareva@severomorsk-edu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topLeftCell="A7" workbookViewId="0">
      <selection activeCell="I27" sqref="I27"/>
    </sheetView>
  </sheetViews>
  <sheetFormatPr defaultColWidth="9.140625" defaultRowHeight="15.75"/>
  <cols>
    <col min="1" max="1" width="7.42578125" style="36" customWidth="1"/>
    <col min="2" max="2" width="40.140625" style="34" customWidth="1"/>
    <col min="3" max="3" width="9.140625" style="34" customWidth="1"/>
    <col min="4" max="4" width="8.28515625" style="34" customWidth="1"/>
    <col min="5" max="6" width="8" style="34" customWidth="1"/>
    <col min="7" max="7" width="8.85546875" style="34" customWidth="1"/>
    <col min="8" max="8" width="9.5703125" style="34" customWidth="1"/>
    <col min="9" max="9" width="9.28515625" style="34" customWidth="1"/>
    <col min="10" max="10" width="7.140625" style="34" customWidth="1"/>
    <col min="11" max="11" width="8.28515625" style="34" customWidth="1"/>
    <col min="12" max="12" width="7.5703125" style="34" customWidth="1"/>
    <col min="13" max="14" width="8.28515625" style="34" customWidth="1"/>
    <col min="15" max="16384" width="9.140625" style="34"/>
  </cols>
  <sheetData>
    <row r="2" spans="1:28" s="2" customFormat="1" ht="42" customHeight="1">
      <c r="A2" s="3"/>
      <c r="B2" s="232" t="s">
        <v>145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2" customFormat="1" ht="18" customHeight="1">
      <c r="A3" s="3"/>
      <c r="B3" s="232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s="2" customFormat="1" ht="42" customHeight="1">
      <c r="A4" s="3"/>
      <c r="B4" s="232" t="s">
        <v>144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2" customFormat="1" ht="67.5" customHeight="1">
      <c r="A5" s="3"/>
      <c r="B5" s="244" t="s">
        <v>146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s="2" customFormat="1" ht="29.25" customHeight="1" thickBot="1">
      <c r="A6" s="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2" customFormat="1" ht="16.5" thickBot="1">
      <c r="A7" s="234" t="s">
        <v>78</v>
      </c>
      <c r="B7" s="236" t="s">
        <v>149</v>
      </c>
      <c r="C7" s="238" t="s">
        <v>8</v>
      </c>
      <c r="D7" s="239"/>
      <c r="E7" s="239"/>
      <c r="F7" s="240"/>
      <c r="G7" s="241" t="s">
        <v>9</v>
      </c>
      <c r="H7" s="242"/>
      <c r="I7" s="242"/>
      <c r="J7" s="243"/>
      <c r="K7" s="241" t="s">
        <v>10</v>
      </c>
      <c r="L7" s="242"/>
      <c r="M7" s="242"/>
      <c r="N7" s="243"/>
    </row>
    <row r="8" spans="1:28" s="2" customFormat="1" ht="140.25" customHeight="1" thickBot="1">
      <c r="A8" s="235"/>
      <c r="B8" s="237"/>
      <c r="C8" s="54" t="s">
        <v>3</v>
      </c>
      <c r="D8" s="54" t="s">
        <v>5</v>
      </c>
      <c r="E8" s="54" t="s">
        <v>147</v>
      </c>
      <c r="F8" s="54" t="s">
        <v>148</v>
      </c>
      <c r="G8" s="35" t="s">
        <v>3</v>
      </c>
      <c r="H8" s="35" t="s">
        <v>5</v>
      </c>
      <c r="I8" s="35" t="s">
        <v>147</v>
      </c>
      <c r="J8" s="35" t="s">
        <v>148</v>
      </c>
      <c r="K8" s="35" t="s">
        <v>3</v>
      </c>
      <c r="L8" s="35" t="s">
        <v>5</v>
      </c>
      <c r="M8" s="35" t="s">
        <v>147</v>
      </c>
      <c r="N8" s="35" t="s">
        <v>148</v>
      </c>
    </row>
    <row r="9" spans="1:28" s="2" customFormat="1" ht="55.5" customHeight="1" thickBot="1">
      <c r="A9" s="39">
        <v>1</v>
      </c>
      <c r="B9" s="53" t="s">
        <v>11</v>
      </c>
      <c r="C9" s="55">
        <v>16</v>
      </c>
      <c r="D9" s="56">
        <v>2</v>
      </c>
      <c r="E9" s="56">
        <f>I9+M9</f>
        <v>0</v>
      </c>
      <c r="F9" s="56">
        <f>J9+N9</f>
        <v>0</v>
      </c>
      <c r="G9" s="37">
        <v>15</v>
      </c>
      <c r="H9" s="38"/>
      <c r="I9" s="38"/>
      <c r="J9" s="38"/>
      <c r="K9" s="37">
        <v>1</v>
      </c>
      <c r="L9" s="38">
        <v>2</v>
      </c>
      <c r="M9" s="38"/>
      <c r="N9" s="38"/>
    </row>
    <row r="10" spans="1:28" s="2" customFormat="1" ht="54" customHeight="1" thickBot="1">
      <c r="A10" s="39">
        <v>2</v>
      </c>
      <c r="B10" s="53" t="s">
        <v>12</v>
      </c>
      <c r="C10" s="55">
        <f t="shared" ref="C10:C11" si="0">G10+K10</f>
        <v>0</v>
      </c>
      <c r="D10" s="56">
        <f t="shared" ref="D10:D11" si="1">H10+L10</f>
        <v>0</v>
      </c>
      <c r="E10" s="56">
        <f t="shared" ref="E10:E11" si="2">I10+M10</f>
        <v>0</v>
      </c>
      <c r="F10" s="56">
        <f t="shared" ref="F10:F11" si="3">J10+N10</f>
        <v>0</v>
      </c>
      <c r="G10" s="38"/>
      <c r="H10" s="38"/>
      <c r="I10" s="38"/>
      <c r="J10" s="38"/>
      <c r="K10" s="38"/>
      <c r="L10" s="38"/>
      <c r="M10" s="38"/>
      <c r="N10" s="38"/>
    </row>
    <row r="11" spans="1:28" s="2" customFormat="1" ht="108.75" customHeight="1" thickBot="1">
      <c r="A11" s="39">
        <v>3</v>
      </c>
      <c r="B11" s="53" t="s">
        <v>143</v>
      </c>
      <c r="C11" s="55">
        <f t="shared" si="0"/>
        <v>0</v>
      </c>
      <c r="D11" s="56">
        <f t="shared" si="1"/>
        <v>0</v>
      </c>
      <c r="E11" s="56">
        <f t="shared" si="2"/>
        <v>0</v>
      </c>
      <c r="F11" s="56">
        <f t="shared" si="3"/>
        <v>0</v>
      </c>
      <c r="G11" s="37"/>
      <c r="H11" s="38"/>
      <c r="I11" s="38"/>
      <c r="J11" s="38"/>
      <c r="K11" s="38"/>
      <c r="L11" s="38"/>
      <c r="M11" s="38"/>
      <c r="N11" s="38"/>
    </row>
    <row r="12" spans="1:28" s="2" customFormat="1">
      <c r="A12" s="3"/>
      <c r="B12" s="2" t="s">
        <v>346</v>
      </c>
    </row>
    <row r="13" spans="1:28" s="2" customFormat="1">
      <c r="A13" s="3"/>
    </row>
    <row r="14" spans="1:28" s="40" customFormat="1" ht="15">
      <c r="A14" s="226" t="s">
        <v>150</v>
      </c>
      <c r="B14" s="227"/>
      <c r="C14" s="224" t="s">
        <v>151</v>
      </c>
      <c r="D14" s="225"/>
      <c r="E14" s="225"/>
      <c r="F14" s="225"/>
      <c r="G14" s="221" t="s">
        <v>373</v>
      </c>
      <c r="H14" s="221"/>
      <c r="I14" s="221"/>
      <c r="J14" s="221"/>
      <c r="K14" s="221"/>
      <c r="L14" s="221"/>
      <c r="M14" s="221"/>
      <c r="N14" s="221"/>
    </row>
    <row r="15" spans="1:28" s="40" customFormat="1" ht="15">
      <c r="A15" s="228"/>
      <c r="B15" s="229"/>
      <c r="C15" s="224" t="s">
        <v>152</v>
      </c>
      <c r="D15" s="225"/>
      <c r="E15" s="225"/>
      <c r="F15" s="225"/>
      <c r="G15" s="221" t="s">
        <v>374</v>
      </c>
      <c r="H15" s="221"/>
      <c r="I15" s="221"/>
      <c r="J15" s="221"/>
      <c r="K15" s="221"/>
      <c r="L15" s="221"/>
      <c r="M15" s="221"/>
      <c r="N15" s="221"/>
    </row>
    <row r="16" spans="1:28" s="40" customFormat="1" ht="15">
      <c r="A16" s="228"/>
      <c r="B16" s="229"/>
      <c r="C16" s="224" t="s">
        <v>153</v>
      </c>
      <c r="D16" s="225"/>
      <c r="E16" s="225"/>
      <c r="F16" s="225"/>
      <c r="G16" s="221" t="s">
        <v>375</v>
      </c>
      <c r="H16" s="221"/>
      <c r="I16" s="221"/>
      <c r="J16" s="221"/>
      <c r="K16" s="221"/>
      <c r="L16" s="221"/>
      <c r="M16" s="221"/>
      <c r="N16" s="221"/>
    </row>
    <row r="17" spans="1:14" s="40" customFormat="1" ht="15">
      <c r="A17" s="228"/>
      <c r="B17" s="229"/>
      <c r="C17" s="224" t="s">
        <v>154</v>
      </c>
      <c r="D17" s="225"/>
      <c r="E17" s="225"/>
      <c r="F17" s="225"/>
      <c r="G17" s="221"/>
      <c r="H17" s="221"/>
      <c r="I17" s="221"/>
      <c r="J17" s="221"/>
      <c r="K17" s="221"/>
      <c r="L17" s="221"/>
      <c r="M17" s="221"/>
      <c r="N17" s="221"/>
    </row>
    <row r="18" spans="1:14" s="40" customFormat="1">
      <c r="A18" s="230"/>
      <c r="B18" s="231"/>
      <c r="C18" s="224" t="s">
        <v>155</v>
      </c>
      <c r="D18" s="225"/>
      <c r="E18" s="225"/>
      <c r="F18" s="225"/>
      <c r="G18" s="222" t="s">
        <v>376</v>
      </c>
      <c r="H18" s="223"/>
      <c r="I18" s="223"/>
      <c r="J18" s="223"/>
      <c r="K18" s="223"/>
      <c r="L18" s="223"/>
      <c r="M18" s="223"/>
      <c r="N18" s="223"/>
    </row>
    <row r="19" spans="1:14" s="40" customFormat="1" ht="15"/>
    <row r="20" spans="1:14" s="2" customFormat="1">
      <c r="A20" s="3"/>
    </row>
    <row r="21" spans="1:14" s="2" customFormat="1">
      <c r="A21" s="3"/>
    </row>
    <row r="22" spans="1:14" s="2" customFormat="1">
      <c r="A22" s="3"/>
    </row>
    <row r="23" spans="1:14" s="2" customFormat="1">
      <c r="A23" s="3"/>
    </row>
    <row r="24" spans="1:14" s="2" customFormat="1">
      <c r="A24" s="3"/>
    </row>
    <row r="25" spans="1:14" s="2" customFormat="1">
      <c r="A25" s="3"/>
    </row>
    <row r="26" spans="1:14" s="2" customFormat="1">
      <c r="A26" s="3"/>
    </row>
    <row r="27" spans="1:14" s="2" customFormat="1">
      <c r="A27" s="3"/>
    </row>
    <row r="28" spans="1:14" s="2" customFormat="1">
      <c r="A28" s="3"/>
    </row>
    <row r="29" spans="1:14" s="2" customFormat="1">
      <c r="A29" s="3"/>
    </row>
    <row r="30" spans="1:14" s="2" customFormat="1">
      <c r="A30" s="3"/>
    </row>
    <row r="31" spans="1:14" s="2" customFormat="1">
      <c r="A31" s="3"/>
    </row>
    <row r="32" spans="1:14" s="2" customFormat="1">
      <c r="A32" s="3"/>
    </row>
    <row r="33" spans="1:1" s="2" customFormat="1">
      <c r="A33" s="3"/>
    </row>
    <row r="34" spans="1:1" s="2" customFormat="1">
      <c r="A34" s="3"/>
    </row>
    <row r="35" spans="1:1" s="2" customFormat="1">
      <c r="A35" s="3"/>
    </row>
    <row r="36" spans="1:1" s="2" customFormat="1">
      <c r="A36" s="3"/>
    </row>
    <row r="37" spans="1:1" s="2" customFormat="1">
      <c r="A37" s="3"/>
    </row>
  </sheetData>
  <mergeCells count="20">
    <mergeCell ref="B2:N2"/>
    <mergeCell ref="B3:N3"/>
    <mergeCell ref="A7:A8"/>
    <mergeCell ref="B7:B8"/>
    <mergeCell ref="C7:F7"/>
    <mergeCell ref="G7:J7"/>
    <mergeCell ref="K7:N7"/>
    <mergeCell ref="B4:N4"/>
    <mergeCell ref="B5:N5"/>
    <mergeCell ref="C14:F14"/>
    <mergeCell ref="C15:F15"/>
    <mergeCell ref="C17:F17"/>
    <mergeCell ref="C16:F16"/>
    <mergeCell ref="A14:B18"/>
    <mergeCell ref="C18:F18"/>
    <mergeCell ref="G14:N14"/>
    <mergeCell ref="G15:N15"/>
    <mergeCell ref="G16:N16"/>
    <mergeCell ref="G18:N18"/>
    <mergeCell ref="G17:N17"/>
  </mergeCells>
  <hyperlinks>
    <hyperlink ref="G18" r:id="rId1"/>
  </hyperlinks>
  <printOptions horizontalCentered="1"/>
  <pageMargins left="0.11811023622047245" right="0.11811023622047245" top="0.55118110236220474" bottom="0.15748031496062992" header="0" footer="0"/>
  <pageSetup paperSize="9" scale="8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"/>
  <sheetViews>
    <sheetView workbookViewId="0">
      <selection activeCell="N12" sqref="N12"/>
    </sheetView>
  </sheetViews>
  <sheetFormatPr defaultColWidth="9.140625" defaultRowHeight="15"/>
  <cols>
    <col min="1" max="1" width="24" style="120" customWidth="1"/>
    <col min="2" max="2" width="26.85546875" style="120" customWidth="1"/>
    <col min="3" max="4" width="14.28515625" style="120" customWidth="1"/>
    <col min="5" max="5" width="11.85546875" style="120" customWidth="1"/>
    <col min="6" max="6" width="18.5703125" style="120" customWidth="1"/>
    <col min="7" max="7" width="26.85546875" style="120" customWidth="1"/>
    <col min="8" max="9" width="13.140625" style="120" customWidth="1"/>
    <col min="10" max="10" width="11.42578125" style="120" customWidth="1"/>
    <col min="11" max="11" width="12.7109375" style="120" customWidth="1"/>
    <col min="12" max="12" width="28.42578125" style="120" customWidth="1"/>
    <col min="13" max="13" width="14.140625" style="120" customWidth="1"/>
    <col min="14" max="14" width="14.28515625" style="120" customWidth="1"/>
    <col min="15" max="15" width="14.42578125" style="120" customWidth="1"/>
    <col min="16" max="16384" width="9.140625" style="120"/>
  </cols>
  <sheetData>
    <row r="1" spans="1:21" ht="54" customHeight="1">
      <c r="A1" s="278" t="s">
        <v>288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119"/>
      <c r="O1" s="119"/>
    </row>
    <row r="2" spans="1:21" ht="42.75" customHeight="1" thickBot="1">
      <c r="A2" s="279" t="s">
        <v>287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119"/>
      <c r="O2" s="119"/>
      <c r="P2" s="119"/>
      <c r="Q2" s="119"/>
      <c r="R2" s="119"/>
      <c r="S2" s="119"/>
      <c r="T2" s="119"/>
      <c r="U2" s="119"/>
    </row>
    <row r="3" spans="1:21" ht="135" customHeight="1" thickBot="1">
      <c r="A3" s="112" t="s">
        <v>279</v>
      </c>
      <c r="B3" s="112" t="s">
        <v>282</v>
      </c>
      <c r="C3" s="280" t="s">
        <v>283</v>
      </c>
      <c r="D3" s="281"/>
      <c r="E3" s="282"/>
      <c r="F3" s="111" t="s">
        <v>284</v>
      </c>
      <c r="G3" s="111" t="s">
        <v>285</v>
      </c>
      <c r="H3" s="283" t="s">
        <v>280</v>
      </c>
      <c r="I3" s="284"/>
      <c r="J3" s="285"/>
      <c r="K3" s="110" t="s">
        <v>286</v>
      </c>
      <c r="L3" s="110" t="s">
        <v>429</v>
      </c>
      <c r="M3" s="286" t="s">
        <v>281</v>
      </c>
      <c r="N3" s="287"/>
      <c r="O3" s="288"/>
    </row>
    <row r="4" spans="1:21" ht="29.25" customHeight="1" thickBot="1">
      <c r="A4" s="20"/>
      <c r="B4" s="20"/>
      <c r="C4" s="113" t="s">
        <v>69</v>
      </c>
      <c r="D4" s="158" t="s">
        <v>67</v>
      </c>
      <c r="E4" s="158" t="s">
        <v>68</v>
      </c>
      <c r="F4" s="158"/>
      <c r="G4" s="158"/>
      <c r="H4" s="115" t="s">
        <v>69</v>
      </c>
      <c r="I4" s="158" t="s">
        <v>67</v>
      </c>
      <c r="J4" s="158" t="s">
        <v>68</v>
      </c>
      <c r="K4" s="158"/>
      <c r="L4" s="158"/>
      <c r="M4" s="117" t="s">
        <v>69</v>
      </c>
      <c r="N4" s="158" t="s">
        <v>67</v>
      </c>
      <c r="O4" s="158" t="s">
        <v>68</v>
      </c>
    </row>
    <row r="5" spans="1:21" ht="47.25" customHeight="1" thickBot="1">
      <c r="A5" s="107">
        <v>4864</v>
      </c>
      <c r="B5" s="105">
        <f>C5/A5</f>
        <v>0.73416940789473684</v>
      </c>
      <c r="C5" s="114">
        <f>SUM(D5:E5)</f>
        <v>3571</v>
      </c>
      <c r="D5" s="106">
        <v>3505</v>
      </c>
      <c r="E5" s="106">
        <v>66</v>
      </c>
      <c r="F5" s="106">
        <v>3284</v>
      </c>
      <c r="G5" s="109">
        <f>H5/F5</f>
        <v>0.89159561510353225</v>
      </c>
      <c r="H5" s="116">
        <f>SUM(I5:J5)</f>
        <v>2928</v>
      </c>
      <c r="I5" s="106">
        <v>2884</v>
      </c>
      <c r="J5" s="106">
        <v>44</v>
      </c>
      <c r="K5" s="106">
        <v>1596</v>
      </c>
      <c r="L5" s="109">
        <f>M5/K5</f>
        <v>0.89473684210526316</v>
      </c>
      <c r="M5" s="118">
        <f>SUM(N5:O5)</f>
        <v>1428</v>
      </c>
      <c r="N5" s="106">
        <v>1401</v>
      </c>
      <c r="O5" s="106">
        <v>27</v>
      </c>
    </row>
    <row r="7" spans="1:21" ht="19.5">
      <c r="A7" s="24"/>
      <c r="B7" s="24"/>
    </row>
    <row r="8" spans="1:21" ht="18.75">
      <c r="A8" s="25"/>
      <c r="B8" s="25"/>
    </row>
  </sheetData>
  <mergeCells count="5">
    <mergeCell ref="A1:M1"/>
    <mergeCell ref="A2:M2"/>
    <mergeCell ref="C3:E3"/>
    <mergeCell ref="H3:J3"/>
    <mergeCell ref="M3:O3"/>
  </mergeCells>
  <printOptions horizontalCentered="1"/>
  <pageMargins left="0.11811023622047245" right="0.11811023622047245" top="0.55118110236220474" bottom="0.15748031496062992" header="0" footer="0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D13" sqref="D13"/>
    </sheetView>
  </sheetViews>
  <sheetFormatPr defaultRowHeight="15"/>
  <cols>
    <col min="1" max="1" width="26.42578125" style="120" customWidth="1"/>
    <col min="2" max="2" width="29" style="120" customWidth="1"/>
    <col min="3" max="3" width="27.140625" style="120" customWidth="1"/>
    <col min="4" max="4" width="20.7109375" style="120" customWidth="1"/>
    <col min="5" max="5" width="16.42578125" style="120" customWidth="1"/>
    <col min="6" max="16384" width="9.140625" style="120"/>
  </cols>
  <sheetData>
    <row r="1" spans="1:5" ht="31.5" customHeight="1">
      <c r="A1" s="123" t="s">
        <v>331</v>
      </c>
    </row>
    <row r="2" spans="1:5" ht="86.25" customHeight="1">
      <c r="A2" s="127" t="s">
        <v>324</v>
      </c>
      <c r="B2" s="128" t="s">
        <v>328</v>
      </c>
      <c r="C2" s="127" t="s">
        <v>309</v>
      </c>
      <c r="D2" s="127" t="s">
        <v>329</v>
      </c>
      <c r="E2" s="132" t="s">
        <v>310</v>
      </c>
    </row>
    <row r="3" spans="1:5" ht="30">
      <c r="A3" s="127" t="s">
        <v>325</v>
      </c>
      <c r="B3" s="127"/>
      <c r="C3" s="127"/>
      <c r="D3" s="127"/>
      <c r="E3" s="133" t="e">
        <f>D3/C3</f>
        <v>#DIV/0!</v>
      </c>
    </row>
    <row r="4" spans="1:5">
      <c r="A4" s="127" t="s">
        <v>326</v>
      </c>
      <c r="B4" s="197">
        <v>2</v>
      </c>
      <c r="C4" s="197">
        <v>42</v>
      </c>
      <c r="D4" s="197">
        <v>0</v>
      </c>
      <c r="E4" s="198">
        <f t="shared" ref="E4:E5" si="0">D4/C4</f>
        <v>0</v>
      </c>
    </row>
    <row r="5" spans="1:5">
      <c r="A5" s="127" t="s">
        <v>327</v>
      </c>
      <c r="B5" s="127"/>
      <c r="C5" s="127"/>
      <c r="D5" s="127"/>
      <c r="E5" s="133" t="e">
        <f t="shared" si="0"/>
        <v>#DIV/0!</v>
      </c>
    </row>
  </sheetData>
  <printOptions horizontalCentered="1"/>
  <pageMargins left="0.11811023622047245" right="0.11811023622047245" top="0.55118110236220474" bottom="0.15748031496062992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11" sqref="D11"/>
    </sheetView>
  </sheetViews>
  <sheetFormatPr defaultRowHeight="15"/>
  <cols>
    <col min="1" max="1" width="31.140625" customWidth="1"/>
    <col min="2" max="2" width="22.5703125" customWidth="1"/>
    <col min="3" max="3" width="13.5703125" customWidth="1"/>
    <col min="4" max="4" width="14.140625" customWidth="1"/>
    <col min="5" max="5" width="12.85546875" customWidth="1"/>
    <col min="6" max="6" width="12.28515625" customWidth="1"/>
    <col min="7" max="7" width="13.42578125" customWidth="1"/>
  </cols>
  <sheetData>
    <row r="1" spans="1:7" ht="54.75" customHeight="1" thickBot="1">
      <c r="A1" s="292" t="s">
        <v>344</v>
      </c>
      <c r="B1" s="292"/>
      <c r="C1" s="292"/>
      <c r="D1" s="292"/>
      <c r="E1" s="292"/>
      <c r="F1" s="292"/>
      <c r="G1" s="292"/>
    </row>
    <row r="2" spans="1:7" ht="37.9" customHeight="1" thickBot="1">
      <c r="A2" s="293" t="s">
        <v>308</v>
      </c>
      <c r="B2" s="293" t="s">
        <v>42</v>
      </c>
      <c r="C2" s="295" t="s">
        <v>309</v>
      </c>
      <c r="D2" s="296"/>
      <c r="E2" s="296"/>
      <c r="F2" s="296"/>
      <c r="G2" s="297"/>
    </row>
    <row r="3" spans="1:7" ht="75.75" customHeight="1" thickBot="1">
      <c r="A3" s="294"/>
      <c r="B3" s="294"/>
      <c r="C3" s="124" t="s">
        <v>321</v>
      </c>
      <c r="D3" s="124" t="s">
        <v>322</v>
      </c>
      <c r="E3" s="124" t="s">
        <v>310</v>
      </c>
      <c r="F3" s="124" t="s">
        <v>323</v>
      </c>
      <c r="G3" s="126" t="s">
        <v>310</v>
      </c>
    </row>
    <row r="4" spans="1:7" ht="15.75" thickBot="1">
      <c r="A4" s="289" t="s">
        <v>311</v>
      </c>
      <c r="B4" s="290"/>
      <c r="C4" s="290"/>
      <c r="D4" s="290"/>
      <c r="E4" s="290"/>
      <c r="F4" s="290"/>
      <c r="G4" s="291"/>
    </row>
    <row r="5" spans="1:7" ht="30" customHeight="1" thickBot="1">
      <c r="A5" s="125" t="s">
        <v>330</v>
      </c>
      <c r="B5" s="130">
        <f>SUM(B6:B12)</f>
        <v>9</v>
      </c>
      <c r="C5" s="130">
        <f>SUM(C6:C12)</f>
        <v>126</v>
      </c>
      <c r="D5" s="130">
        <f>SUM(D6:D12)</f>
        <v>126</v>
      </c>
      <c r="E5" s="131">
        <f>D5/C5</f>
        <v>1</v>
      </c>
      <c r="F5" s="130">
        <f>SUM(F6:F12)</f>
        <v>4</v>
      </c>
      <c r="G5" s="131">
        <f>F5/C5</f>
        <v>3.1746031746031744E-2</v>
      </c>
    </row>
    <row r="6" spans="1:7" ht="31.5" customHeight="1" thickBot="1">
      <c r="A6" s="125" t="s">
        <v>332</v>
      </c>
      <c r="B6" s="134">
        <v>1</v>
      </c>
      <c r="C6" s="134">
        <v>13</v>
      </c>
      <c r="D6" s="134">
        <v>13</v>
      </c>
      <c r="E6" s="129">
        <f t="shared" ref="E6:E12" si="0">D6/C6</f>
        <v>1</v>
      </c>
      <c r="F6" s="134">
        <v>1</v>
      </c>
      <c r="G6" s="129">
        <f t="shared" ref="G6:G12" si="1">F6/C6</f>
        <v>7.6923076923076927E-2</v>
      </c>
    </row>
    <row r="7" spans="1:7" ht="29.25" customHeight="1" thickBot="1">
      <c r="A7" s="125" t="s">
        <v>314</v>
      </c>
      <c r="B7" s="134">
        <v>6</v>
      </c>
      <c r="C7" s="134">
        <v>83</v>
      </c>
      <c r="D7" s="134">
        <v>83</v>
      </c>
      <c r="E7" s="129">
        <f t="shared" si="0"/>
        <v>1</v>
      </c>
      <c r="F7" s="134">
        <v>2</v>
      </c>
      <c r="G7" s="129">
        <f t="shared" si="1"/>
        <v>2.4096385542168676E-2</v>
      </c>
    </row>
    <row r="8" spans="1:7" ht="36" customHeight="1" thickBot="1">
      <c r="A8" s="125" t="s">
        <v>315</v>
      </c>
      <c r="B8" s="134"/>
      <c r="C8" s="134"/>
      <c r="D8" s="134"/>
      <c r="E8" s="129" t="e">
        <f t="shared" si="0"/>
        <v>#DIV/0!</v>
      </c>
      <c r="F8" s="134"/>
      <c r="G8" s="129" t="e">
        <f t="shared" si="1"/>
        <v>#DIV/0!</v>
      </c>
    </row>
    <row r="9" spans="1:7" ht="39.6" customHeight="1" thickBot="1">
      <c r="A9" s="125" t="s">
        <v>316</v>
      </c>
      <c r="B9" s="134"/>
      <c r="C9" s="134"/>
      <c r="D9" s="134"/>
      <c r="E9" s="129" t="e">
        <f t="shared" si="0"/>
        <v>#DIV/0!</v>
      </c>
      <c r="F9" s="134"/>
      <c r="G9" s="129" t="e">
        <f t="shared" si="1"/>
        <v>#DIV/0!</v>
      </c>
    </row>
    <row r="10" spans="1:7" ht="30" customHeight="1" thickBot="1">
      <c r="A10" s="125" t="s">
        <v>333</v>
      </c>
      <c r="B10" s="134">
        <v>2</v>
      </c>
      <c r="C10" s="134">
        <v>30</v>
      </c>
      <c r="D10" s="134">
        <v>30</v>
      </c>
      <c r="E10" s="129">
        <f t="shared" si="0"/>
        <v>1</v>
      </c>
      <c r="F10" s="134">
        <v>1</v>
      </c>
      <c r="G10" s="129">
        <f t="shared" si="1"/>
        <v>3.3333333333333333E-2</v>
      </c>
    </row>
    <row r="11" spans="1:7" ht="48" customHeight="1" thickBot="1">
      <c r="A11" s="125" t="s">
        <v>334</v>
      </c>
      <c r="B11" s="134"/>
      <c r="C11" s="134"/>
      <c r="D11" s="134"/>
      <c r="E11" s="129" t="e">
        <f t="shared" si="0"/>
        <v>#DIV/0!</v>
      </c>
      <c r="F11" s="134"/>
      <c r="G11" s="129" t="e">
        <f t="shared" si="1"/>
        <v>#DIV/0!</v>
      </c>
    </row>
    <row r="12" spans="1:7" ht="42.75" customHeight="1" thickBot="1">
      <c r="A12" s="125" t="s">
        <v>335</v>
      </c>
      <c r="B12" s="134"/>
      <c r="C12" s="134"/>
      <c r="D12" s="134"/>
      <c r="E12" s="129" t="e">
        <f t="shared" si="0"/>
        <v>#DIV/0!</v>
      </c>
      <c r="F12" s="134"/>
      <c r="G12" s="129" t="e">
        <f t="shared" si="1"/>
        <v>#DIV/0!</v>
      </c>
    </row>
    <row r="13" spans="1:7" ht="15.75" thickBot="1">
      <c r="A13" s="289" t="s">
        <v>318</v>
      </c>
      <c r="B13" s="298"/>
      <c r="C13" s="290"/>
      <c r="D13" s="290"/>
      <c r="E13" s="290"/>
      <c r="F13" s="290"/>
      <c r="G13" s="291"/>
    </row>
    <row r="14" spans="1:7" ht="46.5" customHeight="1" thickBot="1">
      <c r="A14" s="125" t="s">
        <v>312</v>
      </c>
      <c r="B14" s="130"/>
      <c r="C14" s="130">
        <f>SUM(C15:C20)</f>
        <v>0</v>
      </c>
      <c r="D14" s="130">
        <f>SUM(D15:D21)</f>
        <v>0</v>
      </c>
      <c r="E14" s="131" t="e">
        <f>D14/C14</f>
        <v>#DIV/0!</v>
      </c>
      <c r="F14" s="130">
        <f>SUM(F15:F21)</f>
        <v>0</v>
      </c>
      <c r="G14" s="131" t="e">
        <f>F14/C14</f>
        <v>#DIV/0!</v>
      </c>
    </row>
    <row r="15" spans="1:7" ht="43.5" customHeight="1" thickBot="1">
      <c r="A15" s="125" t="s">
        <v>313</v>
      </c>
      <c r="B15" s="130"/>
      <c r="C15" s="134"/>
      <c r="D15" s="134"/>
      <c r="E15" s="129" t="e">
        <f t="shared" ref="E15:E19" si="2">D15/C15</f>
        <v>#DIV/0!</v>
      </c>
      <c r="F15" s="134"/>
      <c r="G15" s="129" t="e">
        <f t="shared" ref="G15:G20" si="3">F15/C15</f>
        <v>#DIV/0!</v>
      </c>
    </row>
    <row r="16" spans="1:7" ht="45" customHeight="1" thickBot="1">
      <c r="A16" s="125" t="s">
        <v>314</v>
      </c>
      <c r="B16" s="130"/>
      <c r="C16" s="134"/>
      <c r="D16" s="134"/>
      <c r="E16" s="129" t="e">
        <f t="shared" si="2"/>
        <v>#DIV/0!</v>
      </c>
      <c r="F16" s="134"/>
      <c r="G16" s="129" t="e">
        <f t="shared" si="3"/>
        <v>#DIV/0!</v>
      </c>
    </row>
    <row r="17" spans="1:7" ht="15.75" thickBot="1">
      <c r="A17" s="125" t="s">
        <v>315</v>
      </c>
      <c r="B17" s="130"/>
      <c r="C17" s="134"/>
      <c r="D17" s="134"/>
      <c r="E17" s="129" t="e">
        <f t="shared" si="2"/>
        <v>#DIV/0!</v>
      </c>
      <c r="F17" s="134"/>
      <c r="G17" s="129" t="e">
        <f t="shared" si="3"/>
        <v>#DIV/0!</v>
      </c>
    </row>
    <row r="18" spans="1:7" ht="71.25" customHeight="1" thickBot="1">
      <c r="A18" s="125" t="s">
        <v>316</v>
      </c>
      <c r="B18" s="130"/>
      <c r="C18" s="134"/>
      <c r="D18" s="134"/>
      <c r="E18" s="129" t="e">
        <f t="shared" si="2"/>
        <v>#DIV/0!</v>
      </c>
      <c r="F18" s="134"/>
      <c r="G18" s="129" t="e">
        <f t="shared" si="3"/>
        <v>#DIV/0!</v>
      </c>
    </row>
    <row r="19" spans="1:7" ht="34.5" customHeight="1" thickBot="1">
      <c r="A19" s="125" t="s">
        <v>317</v>
      </c>
      <c r="B19" s="130"/>
      <c r="C19" s="134"/>
      <c r="D19" s="134"/>
      <c r="E19" s="129" t="e">
        <f t="shared" si="2"/>
        <v>#DIV/0!</v>
      </c>
      <c r="F19" s="134"/>
      <c r="G19" s="129" t="e">
        <f t="shared" si="3"/>
        <v>#DIV/0!</v>
      </c>
    </row>
    <row r="20" spans="1:7" ht="60" customHeight="1" thickBot="1">
      <c r="A20" s="125" t="s">
        <v>336</v>
      </c>
      <c r="B20" s="130"/>
      <c r="C20" s="134"/>
      <c r="D20" s="134"/>
      <c r="E20" s="129" t="e">
        <f>D20/C20</f>
        <v>#DIV/0!</v>
      </c>
      <c r="F20" s="134"/>
      <c r="G20" s="129" t="e">
        <f t="shared" si="3"/>
        <v>#DIV/0!</v>
      </c>
    </row>
    <row r="21" spans="1:7" ht="15.75" thickBot="1">
      <c r="A21" s="289" t="s">
        <v>319</v>
      </c>
      <c r="B21" s="290"/>
      <c r="C21" s="290"/>
      <c r="D21" s="290"/>
      <c r="E21" s="290"/>
      <c r="F21" s="290"/>
      <c r="G21" s="291"/>
    </row>
    <row r="22" spans="1:7" ht="50.25" customHeight="1" thickBot="1">
      <c r="A22" s="125" t="s">
        <v>312</v>
      </c>
      <c r="B22" s="130"/>
      <c r="C22" s="130">
        <f>SUM(C23:C28)</f>
        <v>9</v>
      </c>
      <c r="D22" s="130">
        <f>SUM(D23:D28)</f>
        <v>0</v>
      </c>
      <c r="E22" s="131">
        <f>D22/C22</f>
        <v>0</v>
      </c>
      <c r="F22" s="130">
        <f>SUM(F23:F28)</f>
        <v>0</v>
      </c>
      <c r="G22" s="131">
        <f>F22/C22</f>
        <v>0</v>
      </c>
    </row>
    <row r="23" spans="1:7" ht="42" customHeight="1" thickBot="1">
      <c r="A23" s="125" t="s">
        <v>313</v>
      </c>
      <c r="B23" s="130"/>
      <c r="C23" s="134">
        <v>2</v>
      </c>
      <c r="D23" s="134"/>
      <c r="E23" s="129">
        <f t="shared" ref="E23:E28" si="4">D23/C23</f>
        <v>0</v>
      </c>
      <c r="F23" s="134"/>
      <c r="G23" s="129">
        <f t="shared" ref="G23:G28" si="5">F23/C23</f>
        <v>0</v>
      </c>
    </row>
    <row r="24" spans="1:7" ht="15.75" thickBot="1">
      <c r="A24" s="125" t="s">
        <v>314</v>
      </c>
      <c r="B24" s="130"/>
      <c r="C24" s="134">
        <v>6</v>
      </c>
      <c r="D24" s="134"/>
      <c r="E24" s="129">
        <f t="shared" si="4"/>
        <v>0</v>
      </c>
      <c r="F24" s="134"/>
      <c r="G24" s="129">
        <f t="shared" si="5"/>
        <v>0</v>
      </c>
    </row>
    <row r="25" spans="1:7" ht="15.75" thickBot="1">
      <c r="A25" s="125" t="s">
        <v>315</v>
      </c>
      <c r="B25" s="130"/>
      <c r="C25" s="134"/>
      <c r="D25" s="134"/>
      <c r="E25" s="129" t="e">
        <f t="shared" si="4"/>
        <v>#DIV/0!</v>
      </c>
      <c r="F25" s="134"/>
      <c r="G25" s="129" t="e">
        <f t="shared" si="5"/>
        <v>#DIV/0!</v>
      </c>
    </row>
    <row r="26" spans="1:7" ht="62.25" customHeight="1" thickBot="1">
      <c r="A26" s="125" t="s">
        <v>316</v>
      </c>
      <c r="B26" s="130"/>
      <c r="C26" s="134">
        <v>1</v>
      </c>
      <c r="D26" s="134"/>
      <c r="E26" s="129">
        <f t="shared" si="4"/>
        <v>0</v>
      </c>
      <c r="F26" s="134"/>
      <c r="G26" s="129">
        <f t="shared" si="5"/>
        <v>0</v>
      </c>
    </row>
    <row r="27" spans="1:7" ht="36.75" customHeight="1" thickBot="1">
      <c r="A27" s="125" t="s">
        <v>317</v>
      </c>
      <c r="B27" s="130"/>
      <c r="C27" s="134"/>
      <c r="D27" s="134"/>
      <c r="E27" s="129" t="e">
        <f t="shared" si="4"/>
        <v>#DIV/0!</v>
      </c>
      <c r="F27" s="134"/>
      <c r="G27" s="129" t="e">
        <f t="shared" si="5"/>
        <v>#DIV/0!</v>
      </c>
    </row>
    <row r="28" spans="1:7" ht="51" customHeight="1" thickBot="1">
      <c r="A28" s="125" t="s">
        <v>338</v>
      </c>
      <c r="B28" s="130"/>
      <c r="C28" s="134"/>
      <c r="D28" s="134"/>
      <c r="E28" s="129" t="e">
        <f t="shared" si="4"/>
        <v>#DIV/0!</v>
      </c>
      <c r="F28" s="134"/>
      <c r="G28" s="129" t="e">
        <f t="shared" si="5"/>
        <v>#DIV/0!</v>
      </c>
    </row>
    <row r="29" spans="1:7" ht="15.75" thickBot="1">
      <c r="A29" s="289" t="s">
        <v>320</v>
      </c>
      <c r="B29" s="290"/>
      <c r="C29" s="290"/>
      <c r="D29" s="290"/>
      <c r="E29" s="290"/>
      <c r="F29" s="290"/>
      <c r="G29" s="291"/>
    </row>
    <row r="30" spans="1:7" ht="30.75" thickBot="1">
      <c r="A30" s="125" t="s">
        <v>312</v>
      </c>
      <c r="B30" s="130"/>
      <c r="C30" s="130">
        <f>SUM(C31:C36)</f>
        <v>379</v>
      </c>
      <c r="D30" s="130">
        <f>SUM(D31:D36)</f>
        <v>18</v>
      </c>
      <c r="E30" s="131">
        <f>D30/C30</f>
        <v>4.7493403693931395E-2</v>
      </c>
      <c r="F30" s="130">
        <f>SUM(F31:F37)</f>
        <v>33</v>
      </c>
      <c r="G30" s="131">
        <f>F30/C30</f>
        <v>8.7071240105540904E-2</v>
      </c>
    </row>
    <row r="31" spans="1:7" ht="15.75" thickBot="1">
      <c r="A31" s="125" t="s">
        <v>313</v>
      </c>
      <c r="B31" s="130"/>
      <c r="C31" s="134">
        <v>42</v>
      </c>
      <c r="D31" s="134"/>
      <c r="E31" s="129">
        <f t="shared" ref="E31:E37" si="6">D31/C31</f>
        <v>0</v>
      </c>
      <c r="F31" s="134">
        <v>2</v>
      </c>
      <c r="G31" s="129">
        <f t="shared" ref="G31:G37" si="7">F31/C31</f>
        <v>4.7619047619047616E-2</v>
      </c>
    </row>
    <row r="32" spans="1:7" ht="43.5" customHeight="1" thickBot="1">
      <c r="A32" s="125" t="s">
        <v>314</v>
      </c>
      <c r="B32" s="130"/>
      <c r="C32" s="134">
        <v>229</v>
      </c>
      <c r="D32" s="174">
        <v>6</v>
      </c>
      <c r="E32" s="129">
        <f t="shared" si="6"/>
        <v>2.6200873362445413E-2</v>
      </c>
      <c r="F32" s="174">
        <v>1</v>
      </c>
      <c r="G32" s="129">
        <f t="shared" si="7"/>
        <v>4.3668122270742356E-3</v>
      </c>
    </row>
    <row r="33" spans="1:8" ht="36" customHeight="1" thickBot="1">
      <c r="A33" s="125" t="s">
        <v>315</v>
      </c>
      <c r="B33" s="130"/>
      <c r="C33" s="134">
        <v>6</v>
      </c>
      <c r="D33" s="174"/>
      <c r="E33" s="129">
        <f t="shared" si="6"/>
        <v>0</v>
      </c>
      <c r="F33" s="174">
        <v>4</v>
      </c>
      <c r="G33" s="129">
        <f t="shared" si="7"/>
        <v>0.66666666666666663</v>
      </c>
      <c r="H33" s="135"/>
    </row>
    <row r="34" spans="1:8" ht="63" customHeight="1" thickBot="1">
      <c r="A34" s="125" t="s">
        <v>316</v>
      </c>
      <c r="B34" s="130"/>
      <c r="C34" s="134">
        <v>91</v>
      </c>
      <c r="D34" s="174">
        <v>3</v>
      </c>
      <c r="E34" s="129">
        <f t="shared" si="6"/>
        <v>3.2967032967032968E-2</v>
      </c>
      <c r="F34" s="174">
        <v>9</v>
      </c>
      <c r="G34" s="129">
        <f t="shared" si="7"/>
        <v>9.8901098901098897E-2</v>
      </c>
    </row>
    <row r="35" spans="1:8" ht="35.25" customHeight="1" thickBot="1">
      <c r="A35" s="125" t="s">
        <v>317</v>
      </c>
      <c r="B35" s="130"/>
      <c r="C35" s="134">
        <v>9</v>
      </c>
      <c r="D35" s="174">
        <v>8</v>
      </c>
      <c r="E35" s="129">
        <f t="shared" si="6"/>
        <v>0.88888888888888884</v>
      </c>
      <c r="F35" s="174">
        <v>2</v>
      </c>
      <c r="G35" s="129">
        <f t="shared" si="7"/>
        <v>0.22222222222222221</v>
      </c>
    </row>
    <row r="36" spans="1:8" ht="37.5" customHeight="1" thickBot="1">
      <c r="A36" s="125" t="s">
        <v>337</v>
      </c>
      <c r="B36" s="130"/>
      <c r="C36" s="134">
        <v>2</v>
      </c>
      <c r="D36" s="174">
        <v>1</v>
      </c>
      <c r="E36" s="129">
        <f t="shared" si="6"/>
        <v>0.5</v>
      </c>
      <c r="F36" s="174">
        <v>2</v>
      </c>
      <c r="G36" s="129">
        <f t="shared" si="7"/>
        <v>1</v>
      </c>
    </row>
    <row r="37" spans="1:8" ht="15.75" thickBot="1">
      <c r="A37" s="132" t="s">
        <v>377</v>
      </c>
      <c r="B37" s="175"/>
      <c r="C37" s="176">
        <v>14</v>
      </c>
      <c r="D37" s="177">
        <v>1</v>
      </c>
      <c r="E37" s="129">
        <f t="shared" si="6"/>
        <v>7.1428571428571425E-2</v>
      </c>
      <c r="F37" s="177">
        <v>13</v>
      </c>
      <c r="G37" s="178">
        <f t="shared" si="7"/>
        <v>0.9285714285714286</v>
      </c>
    </row>
  </sheetData>
  <mergeCells count="8">
    <mergeCell ref="A21:G21"/>
    <mergeCell ref="A29:G29"/>
    <mergeCell ref="A1:G1"/>
    <mergeCell ref="A2:A3"/>
    <mergeCell ref="B2:B3"/>
    <mergeCell ref="C2:G2"/>
    <mergeCell ref="A4:G4"/>
    <mergeCell ref="A13:G13"/>
  </mergeCells>
  <printOptions horizontalCentered="1"/>
  <pageMargins left="0.11811023622047245" right="0.11811023622047245" top="0.55118110236220474" bottom="0.15748031496062992" header="0" footer="0"/>
  <pageSetup paperSize="9" scale="72" orientation="portrait" r:id="rId1"/>
  <rowBreaks count="1" manualBreakCount="1">
    <brk id="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view="pageBreakPreview" zoomScale="60" workbookViewId="0">
      <selection activeCell="F30" sqref="F30"/>
    </sheetView>
  </sheetViews>
  <sheetFormatPr defaultRowHeight="15"/>
  <cols>
    <col min="1" max="1" width="37.28515625" customWidth="1"/>
    <col min="2" max="2" width="34.5703125" customWidth="1"/>
    <col min="3" max="3" width="24" customWidth="1"/>
    <col min="4" max="4" width="35.85546875" customWidth="1"/>
    <col min="5" max="5" width="26.42578125" customWidth="1"/>
    <col min="6" max="6" width="15.28515625" customWidth="1"/>
    <col min="7" max="7" width="32.85546875" customWidth="1"/>
  </cols>
  <sheetData>
    <row r="1" spans="1:28" ht="27.75" customHeight="1">
      <c r="A1" s="303" t="s">
        <v>424</v>
      </c>
      <c r="B1" s="303"/>
      <c r="C1" s="303"/>
      <c r="D1" s="303"/>
      <c r="E1" s="303"/>
      <c r="F1" s="303"/>
      <c r="G1" s="303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8" ht="29.25" customHeight="1" thickBot="1">
      <c r="A2" s="302" t="s">
        <v>425</v>
      </c>
      <c r="B2" s="302"/>
      <c r="C2" s="302"/>
      <c r="D2" s="302"/>
      <c r="E2" s="302"/>
      <c r="F2" s="302"/>
      <c r="G2" s="302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27.75" customHeight="1" thickBot="1">
      <c r="A3" s="250" t="s">
        <v>339</v>
      </c>
      <c r="B3" s="247" t="s">
        <v>77</v>
      </c>
      <c r="C3" s="248"/>
      <c r="D3" s="249"/>
      <c r="E3" s="264" t="s">
        <v>340</v>
      </c>
      <c r="F3" s="256"/>
      <c r="G3" s="304"/>
    </row>
    <row r="4" spans="1:28" ht="27" customHeight="1">
      <c r="A4" s="262"/>
      <c r="B4" s="250" t="s">
        <v>289</v>
      </c>
      <c r="C4" s="250" t="s">
        <v>7</v>
      </c>
      <c r="D4" s="250" t="s">
        <v>345</v>
      </c>
      <c r="E4" s="265"/>
      <c r="F4" s="305"/>
      <c r="G4" s="306"/>
    </row>
    <row r="5" spans="1:28" ht="15.75" customHeight="1" thickBot="1">
      <c r="A5" s="262"/>
      <c r="B5" s="262"/>
      <c r="C5" s="262"/>
      <c r="D5" s="262"/>
      <c r="E5" s="307"/>
      <c r="F5" s="308"/>
      <c r="G5" s="309"/>
    </row>
    <row r="6" spans="1:28" ht="29.25" customHeight="1">
      <c r="A6" s="262"/>
      <c r="B6" s="262"/>
      <c r="C6" s="262"/>
      <c r="D6" s="262"/>
      <c r="E6" s="250" t="s">
        <v>341</v>
      </c>
      <c r="F6" s="250" t="s">
        <v>342</v>
      </c>
      <c r="G6" s="250" t="s">
        <v>343</v>
      </c>
    </row>
    <row r="7" spans="1:28" ht="32.25" customHeight="1" thickBot="1">
      <c r="A7" s="251"/>
      <c r="B7" s="251"/>
      <c r="C7" s="251"/>
      <c r="D7" s="251"/>
      <c r="E7" s="251"/>
      <c r="F7" s="251"/>
      <c r="G7" s="251"/>
    </row>
    <row r="8" spans="1:28" ht="32.25" customHeight="1" thickBot="1">
      <c r="A8" s="151">
        <v>71</v>
      </c>
      <c r="B8" s="179">
        <v>37</v>
      </c>
      <c r="C8" s="179">
        <v>2</v>
      </c>
      <c r="D8" s="179">
        <v>22</v>
      </c>
      <c r="E8" s="179"/>
      <c r="F8" s="179">
        <v>2</v>
      </c>
      <c r="G8" s="179"/>
    </row>
    <row r="9" spans="1:28" ht="15.75" customHeight="1">
      <c r="A9" s="299" t="s">
        <v>378</v>
      </c>
      <c r="B9" s="299"/>
      <c r="C9" s="180"/>
      <c r="D9" s="7"/>
      <c r="E9" s="181"/>
      <c r="F9" s="7"/>
      <c r="G9" s="7"/>
    </row>
    <row r="10" spans="1:28" ht="15.75" customHeight="1">
      <c r="A10" s="300" t="s">
        <v>379</v>
      </c>
      <c r="B10" s="300"/>
      <c r="C10" s="180"/>
      <c r="D10" s="7"/>
      <c r="E10" s="181"/>
      <c r="F10" s="7"/>
      <c r="G10" s="7"/>
    </row>
    <row r="11" spans="1:28" ht="36.75" customHeight="1" thickBot="1">
      <c r="A11" s="301" t="s">
        <v>142</v>
      </c>
      <c r="B11" s="301"/>
      <c r="C11" s="301"/>
      <c r="D11" s="301"/>
      <c r="E11" s="301"/>
      <c r="F11" s="301"/>
      <c r="G11" s="301"/>
    </row>
    <row r="12" spans="1:28" ht="38.25" thickBot="1">
      <c r="A12" s="150" t="s">
        <v>78</v>
      </c>
      <c r="B12" s="28" t="s">
        <v>79</v>
      </c>
      <c r="C12" s="182" t="s">
        <v>80</v>
      </c>
      <c r="D12" s="28" t="s">
        <v>6</v>
      </c>
      <c r="E12" s="183"/>
    </row>
    <row r="13" spans="1:28" s="185" customFormat="1" ht="15.75" thickBot="1">
      <c r="A13" s="199">
        <v>1</v>
      </c>
      <c r="B13" s="191" t="s">
        <v>380</v>
      </c>
      <c r="C13" s="189">
        <v>39929</v>
      </c>
      <c r="D13" s="190" t="s">
        <v>381</v>
      </c>
      <c r="E13" s="184"/>
    </row>
    <row r="14" spans="1:28" s="185" customFormat="1" ht="15.75" thickBot="1">
      <c r="A14" s="199">
        <v>2</v>
      </c>
      <c r="B14" s="191" t="s">
        <v>382</v>
      </c>
      <c r="C14" s="189">
        <v>41757</v>
      </c>
      <c r="D14" s="190" t="s">
        <v>381</v>
      </c>
      <c r="E14" s="184"/>
    </row>
    <row r="15" spans="1:28" s="185" customFormat="1" ht="15.75" thickBot="1">
      <c r="A15" s="199">
        <v>3</v>
      </c>
      <c r="B15" s="191" t="s">
        <v>383</v>
      </c>
      <c r="C15" s="189">
        <v>41597</v>
      </c>
      <c r="D15" s="190" t="s">
        <v>381</v>
      </c>
      <c r="E15" s="184"/>
    </row>
    <row r="16" spans="1:28" s="185" customFormat="1" ht="15.75" thickBot="1">
      <c r="A16" s="199">
        <v>4</v>
      </c>
      <c r="B16" s="191" t="s">
        <v>384</v>
      </c>
      <c r="C16" s="189">
        <v>41227</v>
      </c>
      <c r="D16" s="190" t="s">
        <v>381</v>
      </c>
      <c r="E16" s="184"/>
    </row>
    <row r="17" spans="1:5" s="185" customFormat="1" ht="15.75" thickBot="1">
      <c r="A17" s="199">
        <v>5</v>
      </c>
      <c r="B17" s="191" t="s">
        <v>385</v>
      </c>
      <c r="C17" s="189">
        <v>39864</v>
      </c>
      <c r="D17" s="190" t="s">
        <v>381</v>
      </c>
      <c r="E17" s="184"/>
    </row>
    <row r="18" spans="1:5" s="185" customFormat="1" ht="15.75" thickBot="1">
      <c r="A18" s="199">
        <v>6</v>
      </c>
      <c r="B18" s="191" t="s">
        <v>386</v>
      </c>
      <c r="C18" s="189">
        <v>41794</v>
      </c>
      <c r="D18" s="190" t="s">
        <v>381</v>
      </c>
      <c r="E18" s="184"/>
    </row>
    <row r="19" spans="1:5" s="185" customFormat="1" ht="15.75" thickBot="1">
      <c r="A19" s="199">
        <v>7</v>
      </c>
      <c r="B19" s="191" t="s">
        <v>387</v>
      </c>
      <c r="C19" s="189">
        <v>41273</v>
      </c>
      <c r="D19" s="190" t="s">
        <v>381</v>
      </c>
      <c r="E19" s="184"/>
    </row>
    <row r="20" spans="1:5" s="185" customFormat="1" ht="15.75" thickBot="1">
      <c r="A20" s="199">
        <v>8</v>
      </c>
      <c r="B20" s="191" t="s">
        <v>388</v>
      </c>
      <c r="C20" s="189">
        <v>41201</v>
      </c>
      <c r="D20" s="190" t="s">
        <v>381</v>
      </c>
      <c r="E20" s="184"/>
    </row>
    <row r="21" spans="1:5" s="185" customFormat="1" ht="15.75" thickBot="1">
      <c r="A21" s="199">
        <v>9</v>
      </c>
      <c r="B21" s="191" t="s">
        <v>389</v>
      </c>
      <c r="C21" s="189">
        <v>41755</v>
      </c>
      <c r="D21" s="190" t="s">
        <v>381</v>
      </c>
      <c r="E21" s="184"/>
    </row>
    <row r="22" spans="1:5" s="185" customFormat="1" ht="15.75" thickBot="1">
      <c r="A22" s="199">
        <v>10</v>
      </c>
      <c r="B22" s="186" t="s">
        <v>390</v>
      </c>
      <c r="C22" s="187">
        <v>39864</v>
      </c>
      <c r="D22" s="190" t="s">
        <v>381</v>
      </c>
      <c r="E22" s="184"/>
    </row>
    <row r="23" spans="1:5" s="185" customFormat="1" ht="16.5" customHeight="1" thickBot="1">
      <c r="A23" s="199">
        <v>11</v>
      </c>
      <c r="B23" s="186" t="s">
        <v>391</v>
      </c>
      <c r="C23" s="187">
        <v>39953</v>
      </c>
      <c r="D23" s="190" t="s">
        <v>381</v>
      </c>
      <c r="E23" s="184"/>
    </row>
    <row r="24" spans="1:5" s="185" customFormat="1" ht="16.5" customHeight="1" thickBot="1">
      <c r="A24" s="199">
        <v>12</v>
      </c>
      <c r="B24" s="191" t="s">
        <v>392</v>
      </c>
      <c r="C24" s="200">
        <v>39784</v>
      </c>
      <c r="D24" s="190" t="s">
        <v>381</v>
      </c>
      <c r="E24" s="184"/>
    </row>
    <row r="25" spans="1:5" s="185" customFormat="1" ht="16.5" customHeight="1" thickBot="1">
      <c r="A25" s="199">
        <v>13</v>
      </c>
      <c r="B25" s="191" t="s">
        <v>393</v>
      </c>
      <c r="C25" s="200">
        <v>41180</v>
      </c>
      <c r="D25" s="190" t="s">
        <v>381</v>
      </c>
      <c r="E25" s="184"/>
    </row>
    <row r="26" spans="1:5" s="185" customFormat="1" ht="16.5" customHeight="1" thickBot="1">
      <c r="A26" s="199">
        <v>14</v>
      </c>
      <c r="B26" s="191" t="s">
        <v>394</v>
      </c>
      <c r="C26" s="200">
        <v>42030</v>
      </c>
      <c r="D26" s="190" t="s">
        <v>381</v>
      </c>
      <c r="E26" s="184"/>
    </row>
    <row r="27" spans="1:5" s="185" customFormat="1" ht="16.5" customHeight="1" thickBot="1">
      <c r="A27" s="199">
        <v>15</v>
      </c>
      <c r="B27" s="191" t="s">
        <v>395</v>
      </c>
      <c r="C27" s="200">
        <v>40762</v>
      </c>
      <c r="D27" s="190" t="s">
        <v>381</v>
      </c>
      <c r="E27" s="184"/>
    </row>
    <row r="28" spans="1:5" s="185" customFormat="1" ht="15.75" thickBot="1">
      <c r="A28" s="199">
        <v>16</v>
      </c>
      <c r="B28" s="191" t="s">
        <v>396</v>
      </c>
      <c r="C28" s="189">
        <v>40547</v>
      </c>
      <c r="D28" s="190" t="s">
        <v>381</v>
      </c>
      <c r="E28" s="184"/>
    </row>
    <row r="29" spans="1:5" s="185" customFormat="1" ht="15.75" thickBot="1">
      <c r="A29" s="199">
        <v>17</v>
      </c>
      <c r="B29" s="191" t="s">
        <v>397</v>
      </c>
      <c r="C29" s="189">
        <v>41600</v>
      </c>
      <c r="D29" s="190" t="s">
        <v>381</v>
      </c>
      <c r="E29" s="184"/>
    </row>
    <row r="30" spans="1:5" s="185" customFormat="1" ht="15.75" thickBot="1">
      <c r="A30" s="199">
        <v>18</v>
      </c>
      <c r="B30" s="191" t="s">
        <v>398</v>
      </c>
      <c r="C30" s="192" t="s">
        <v>399</v>
      </c>
      <c r="D30" s="190" t="s">
        <v>381</v>
      </c>
      <c r="E30" s="184"/>
    </row>
    <row r="31" spans="1:5" s="185" customFormat="1" ht="15.75" thickBot="1">
      <c r="A31" s="199">
        <v>19</v>
      </c>
      <c r="B31" s="191" t="s">
        <v>400</v>
      </c>
      <c r="C31" s="192" t="s">
        <v>401</v>
      </c>
      <c r="D31" s="190" t="s">
        <v>381</v>
      </c>
      <c r="E31" s="184"/>
    </row>
    <row r="32" spans="1:5" s="185" customFormat="1" ht="15.75" thickBot="1">
      <c r="A32" s="199">
        <v>20</v>
      </c>
      <c r="B32" s="191" t="s">
        <v>402</v>
      </c>
      <c r="C32" s="192" t="s">
        <v>403</v>
      </c>
      <c r="D32" s="190" t="s">
        <v>381</v>
      </c>
      <c r="E32" s="184"/>
    </row>
    <row r="33" spans="1:5" s="185" customFormat="1" ht="15.75" thickBot="1">
      <c r="A33" s="199">
        <v>21</v>
      </c>
      <c r="B33" s="191" t="s">
        <v>404</v>
      </c>
      <c r="C33" s="189">
        <v>41384</v>
      </c>
      <c r="D33" s="190" t="s">
        <v>381</v>
      </c>
      <c r="E33" s="184"/>
    </row>
    <row r="34" spans="1:5" s="185" customFormat="1" ht="15.75" thickBot="1">
      <c r="A34" s="199">
        <v>22</v>
      </c>
      <c r="B34" s="191" t="s">
        <v>405</v>
      </c>
      <c r="C34" s="192" t="s">
        <v>406</v>
      </c>
      <c r="D34" s="190" t="s">
        <v>381</v>
      </c>
      <c r="E34" s="184"/>
    </row>
    <row r="35" spans="1:5" s="185" customFormat="1" ht="16.5" thickBot="1">
      <c r="A35" s="199">
        <v>23</v>
      </c>
      <c r="B35" s="188" t="s">
        <v>407</v>
      </c>
      <c r="C35" s="189">
        <v>41605</v>
      </c>
      <c r="D35" s="190" t="s">
        <v>408</v>
      </c>
      <c r="E35" s="184"/>
    </row>
    <row r="36" spans="1:5" s="185" customFormat="1" ht="15.75" thickBot="1">
      <c r="A36" s="199">
        <v>24</v>
      </c>
      <c r="B36" s="191" t="s">
        <v>409</v>
      </c>
      <c r="C36" s="192" t="s">
        <v>410</v>
      </c>
      <c r="D36" s="190" t="s">
        <v>408</v>
      </c>
      <c r="E36" s="184"/>
    </row>
    <row r="37" spans="1:5" ht="15.75" thickBot="1">
      <c r="A37" s="199">
        <v>25</v>
      </c>
      <c r="B37" s="193" t="s">
        <v>411</v>
      </c>
      <c r="C37" s="194">
        <v>40915</v>
      </c>
      <c r="D37" s="195" t="s">
        <v>412</v>
      </c>
      <c r="E37" s="183"/>
    </row>
    <row r="38" spans="1:5" ht="15.75" thickBot="1">
      <c r="A38" s="199">
        <v>26</v>
      </c>
      <c r="B38" s="161" t="s">
        <v>413</v>
      </c>
      <c r="C38" s="196">
        <v>40095</v>
      </c>
      <c r="D38" s="195" t="s">
        <v>412</v>
      </c>
      <c r="E38" s="183"/>
    </row>
    <row r="39" spans="1:5" ht="15.75" thickBot="1">
      <c r="A39" s="199">
        <v>27</v>
      </c>
      <c r="B39" s="161" t="s">
        <v>414</v>
      </c>
      <c r="C39" s="196">
        <v>41268</v>
      </c>
      <c r="D39" s="195" t="s">
        <v>412</v>
      </c>
      <c r="E39" s="183"/>
    </row>
    <row r="40" spans="1:5" ht="15.75" thickBot="1">
      <c r="A40" s="199">
        <v>28</v>
      </c>
      <c r="B40" s="161" t="s">
        <v>415</v>
      </c>
      <c r="C40" s="196">
        <v>40683</v>
      </c>
      <c r="D40" s="195" t="s">
        <v>412</v>
      </c>
      <c r="E40" s="183"/>
    </row>
    <row r="41" spans="1:5" s="185" customFormat="1" ht="17.25" customHeight="1" thickBot="1">
      <c r="A41" s="199">
        <v>29</v>
      </c>
      <c r="B41" s="186" t="s">
        <v>416</v>
      </c>
      <c r="C41" s="187" t="s">
        <v>417</v>
      </c>
      <c r="D41" s="161" t="s">
        <v>412</v>
      </c>
      <c r="E41" s="184"/>
    </row>
  </sheetData>
  <mergeCells count="14">
    <mergeCell ref="A9:B9"/>
    <mergeCell ref="A10:B10"/>
    <mergeCell ref="A11:G11"/>
    <mergeCell ref="A2:G2"/>
    <mergeCell ref="A1:G1"/>
    <mergeCell ref="A3:A7"/>
    <mergeCell ref="B3:D3"/>
    <mergeCell ref="E3:G5"/>
    <mergeCell ref="B4:B7"/>
    <mergeCell ref="C4:C7"/>
    <mergeCell ref="D4:D7"/>
    <mergeCell ref="E6:E7"/>
    <mergeCell ref="F6:F7"/>
    <mergeCell ref="G6:G7"/>
  </mergeCells>
  <printOptions horizontalCentered="1"/>
  <pageMargins left="0.11811023622047245" right="0.11811023622047245" top="0.55118110236220474" bottom="0.15748031496062992" header="0" footer="0"/>
  <pageSetup paperSize="9" scale="70" orientation="landscape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workbookViewId="0">
      <selection activeCell="B17" sqref="B17"/>
    </sheetView>
  </sheetViews>
  <sheetFormatPr defaultRowHeight="15"/>
  <cols>
    <col min="1" max="1" width="40" customWidth="1"/>
    <col min="2" max="2" width="41.5703125" customWidth="1"/>
    <col min="3" max="3" width="34" customWidth="1"/>
    <col min="4" max="4" width="42" customWidth="1"/>
  </cols>
  <sheetData>
    <row r="1" spans="1:28" ht="36.75" customHeight="1" thickBot="1">
      <c r="A1" s="276" t="s">
        <v>290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18.75" customHeight="1">
      <c r="A2" s="245"/>
      <c r="B2" s="250" t="s">
        <v>170</v>
      </c>
      <c r="C2" s="250" t="s">
        <v>171</v>
      </c>
      <c r="D2" s="250" t="s">
        <v>172</v>
      </c>
    </row>
    <row r="3" spans="1:28" ht="15.75" thickBot="1">
      <c r="A3" s="246"/>
      <c r="B3" s="251"/>
      <c r="C3" s="251"/>
      <c r="D3" s="251"/>
    </row>
    <row r="4" spans="1:28" ht="56.25" customHeight="1">
      <c r="A4" s="310" t="s">
        <v>84</v>
      </c>
      <c r="B4" s="312">
        <v>103.57</v>
      </c>
      <c r="C4" s="312">
        <v>108.6</v>
      </c>
      <c r="D4" s="312">
        <v>109.4</v>
      </c>
    </row>
    <row r="5" spans="1:28" ht="15.75" thickBot="1">
      <c r="A5" s="311"/>
      <c r="B5" s="313"/>
      <c r="C5" s="313"/>
      <c r="D5" s="313"/>
    </row>
    <row r="6" spans="1:28" ht="56.25" customHeight="1">
      <c r="A6" s="310" t="s">
        <v>85</v>
      </c>
      <c r="B6" s="312">
        <v>719.2</v>
      </c>
      <c r="C6" s="312"/>
      <c r="D6" s="312"/>
    </row>
    <row r="7" spans="1:28" ht="15.75" thickBot="1">
      <c r="A7" s="311"/>
      <c r="B7" s="313"/>
      <c r="C7" s="313"/>
      <c r="D7" s="313"/>
    </row>
    <row r="8" spans="1:28" ht="18.75">
      <c r="A8" s="17"/>
      <c r="B8" s="7"/>
      <c r="C8" s="7"/>
      <c r="D8" s="7"/>
    </row>
    <row r="9" spans="1:28">
      <c r="A9" t="s">
        <v>428</v>
      </c>
    </row>
  </sheetData>
  <mergeCells count="13">
    <mergeCell ref="A4:A5"/>
    <mergeCell ref="A6:A7"/>
    <mergeCell ref="A1:AB1"/>
    <mergeCell ref="A2:A3"/>
    <mergeCell ref="C2:C3"/>
    <mergeCell ref="B4:B5"/>
    <mergeCell ref="C4:C5"/>
    <mergeCell ref="D4:D5"/>
    <mergeCell ref="B6:B7"/>
    <mergeCell ref="C6:C7"/>
    <mergeCell ref="D6:D7"/>
    <mergeCell ref="B2:B3"/>
    <mergeCell ref="D2:D3"/>
  </mergeCells>
  <printOptions horizontalCentered="1"/>
  <pageMargins left="0.11811023622047245" right="0.11811023622047245" top="0.55118110236220474" bottom="0.15748031496062992" header="0" footer="0"/>
  <pageSetup paperSize="9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workbookViewId="0">
      <selection activeCell="A3" sqref="A3"/>
    </sheetView>
  </sheetViews>
  <sheetFormatPr defaultRowHeight="15"/>
  <cols>
    <col min="1" max="1" width="37.5703125" customWidth="1"/>
    <col min="2" max="2" width="27.7109375" customWidth="1"/>
    <col min="3" max="3" width="24.7109375" customWidth="1"/>
    <col min="4" max="4" width="39.85546875" customWidth="1"/>
  </cols>
  <sheetData>
    <row r="1" spans="1:27" ht="43.5" customHeight="1">
      <c r="A1" s="276" t="s">
        <v>291</v>
      </c>
      <c r="B1" s="276"/>
      <c r="C1" s="276"/>
      <c r="D1" s="27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7" ht="60" customHeight="1" thickBot="1">
      <c r="A2" s="314" t="s">
        <v>426</v>
      </c>
      <c r="B2" s="315"/>
      <c r="C2" s="315"/>
      <c r="D2" s="31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19.5" thickBot="1">
      <c r="A3" s="12"/>
      <c r="B3" s="49" t="s">
        <v>86</v>
      </c>
      <c r="C3" s="49" t="s">
        <v>68</v>
      </c>
      <c r="D3" s="97" t="s">
        <v>69</v>
      </c>
    </row>
    <row r="4" spans="1:27" ht="29.25" customHeight="1" thickBot="1">
      <c r="A4" s="245" t="s">
        <v>292</v>
      </c>
      <c r="B4" s="108">
        <v>1453</v>
      </c>
      <c r="C4" s="108">
        <v>8</v>
      </c>
      <c r="D4" s="108">
        <v>1461</v>
      </c>
    </row>
    <row r="5" spans="1:27" ht="19.5" thickBot="1">
      <c r="A5" s="246"/>
      <c r="B5" s="122">
        <f>B4/D4</f>
        <v>0.99452429842573575</v>
      </c>
      <c r="C5" s="122">
        <f>C4/D4</f>
        <v>5.4757015742642025E-3</v>
      </c>
      <c r="D5" s="122">
        <f>B5+C5</f>
        <v>1</v>
      </c>
    </row>
    <row r="6" spans="1:27" ht="19.5" thickBot="1">
      <c r="A6" s="245" t="s">
        <v>60</v>
      </c>
      <c r="B6" s="121">
        <v>681</v>
      </c>
      <c r="C6" s="121">
        <v>2</v>
      </c>
      <c r="D6" s="108">
        <f>B6+C6</f>
        <v>683</v>
      </c>
    </row>
    <row r="7" spans="1:27" ht="19.5" thickBot="1">
      <c r="A7" s="246"/>
      <c r="B7" s="122">
        <f>B6/D6</f>
        <v>0.99707174231332363</v>
      </c>
      <c r="C7" s="122">
        <f>C6/D6</f>
        <v>2.9282576866764276E-3</v>
      </c>
      <c r="D7" s="122">
        <f>C7+B7</f>
        <v>1</v>
      </c>
    </row>
    <row r="8" spans="1:27" ht="19.5" thickBot="1">
      <c r="A8" s="245" t="s">
        <v>87</v>
      </c>
      <c r="B8" s="121">
        <v>736</v>
      </c>
      <c r="C8" s="121">
        <v>6</v>
      </c>
      <c r="D8" s="108">
        <f>B8+C8</f>
        <v>742</v>
      </c>
    </row>
    <row r="9" spans="1:27" ht="19.5" thickBot="1">
      <c r="A9" s="246"/>
      <c r="B9" s="122">
        <f>B8/D8</f>
        <v>0.99191374663072773</v>
      </c>
      <c r="C9" s="122">
        <f>C8/D8</f>
        <v>8.0862533692722376E-3</v>
      </c>
      <c r="D9" s="122">
        <f>C9+B9</f>
        <v>1</v>
      </c>
    </row>
    <row r="10" spans="1:27" ht="19.5" thickBot="1">
      <c r="A10" s="245" t="s">
        <v>88</v>
      </c>
      <c r="B10" s="121">
        <v>28</v>
      </c>
      <c r="C10" s="121">
        <v>0</v>
      </c>
      <c r="D10" s="108">
        <f>B10+C10</f>
        <v>28</v>
      </c>
    </row>
    <row r="11" spans="1:27" ht="19.5" thickBot="1">
      <c r="A11" s="246"/>
      <c r="B11" s="122">
        <f>B10/D10</f>
        <v>1</v>
      </c>
      <c r="C11" s="122">
        <f>C10/D10</f>
        <v>0</v>
      </c>
      <c r="D11" s="122">
        <f>C11+B11</f>
        <v>1</v>
      </c>
    </row>
    <row r="12" spans="1:27" ht="19.5" thickBot="1">
      <c r="A12" s="245" t="s">
        <v>89</v>
      </c>
      <c r="B12" s="121">
        <v>8</v>
      </c>
      <c r="C12" s="121">
        <v>0</v>
      </c>
      <c r="D12" s="108">
        <f>B12+C12</f>
        <v>8</v>
      </c>
    </row>
    <row r="13" spans="1:27" ht="19.5" thickBot="1">
      <c r="A13" s="246"/>
      <c r="B13" s="122">
        <f>B12/D12</f>
        <v>1</v>
      </c>
      <c r="C13" s="122">
        <f>C12/D12</f>
        <v>0</v>
      </c>
      <c r="D13" s="122">
        <f>C13+B13</f>
        <v>1</v>
      </c>
    </row>
    <row r="14" spans="1:27" ht="18.75">
      <c r="A14" s="15"/>
      <c r="B14" s="7"/>
      <c r="C14" s="7"/>
      <c r="D14" s="7"/>
    </row>
    <row r="15" spans="1:27" ht="18.75">
      <c r="A15" s="15"/>
      <c r="B15" s="7"/>
      <c r="C15" s="7"/>
      <c r="D15" s="7"/>
    </row>
  </sheetData>
  <mergeCells count="7">
    <mergeCell ref="A2:D2"/>
    <mergeCell ref="A1:D1"/>
    <mergeCell ref="A8:A9"/>
    <mergeCell ref="A10:A11"/>
    <mergeCell ref="A12:A13"/>
    <mergeCell ref="A4:A5"/>
    <mergeCell ref="A6:A7"/>
  </mergeCells>
  <printOptions horizontalCentered="1"/>
  <pageMargins left="0.11811023622047245" right="0.11811023622047245" top="0.55118110236220474" bottom="0.15748031496062992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workbookViewId="0">
      <selection activeCell="A12" sqref="A12"/>
    </sheetView>
  </sheetViews>
  <sheetFormatPr defaultRowHeight="15"/>
  <cols>
    <col min="1" max="1" width="47.7109375" customWidth="1"/>
    <col min="2" max="2" width="19" customWidth="1"/>
    <col min="3" max="3" width="9.140625" customWidth="1"/>
    <col min="4" max="4" width="13.85546875" customWidth="1"/>
    <col min="5" max="5" width="9.140625" hidden="1" customWidth="1"/>
    <col min="6" max="6" width="19.5703125" customWidth="1"/>
    <col min="7" max="7" width="9.140625" hidden="1" customWidth="1"/>
    <col min="8" max="8" width="20.28515625" customWidth="1"/>
    <col min="9" max="9" width="25.7109375" customWidth="1"/>
    <col min="10" max="10" width="16.28515625" hidden="1" customWidth="1"/>
    <col min="11" max="11" width="21.7109375" customWidth="1"/>
  </cols>
  <sheetData>
    <row r="1" spans="1:28" ht="63" customHeight="1">
      <c r="A1" s="316" t="s">
        <v>304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27.75" customHeight="1">
      <c r="A2" s="11"/>
      <c r="B2" s="320" t="s">
        <v>57</v>
      </c>
      <c r="C2" s="320"/>
      <c r="D2" s="320"/>
      <c r="E2" s="320"/>
      <c r="F2" s="320"/>
      <c r="G2" s="320"/>
      <c r="H2" s="320"/>
      <c r="I2" s="320"/>
      <c r="J2" s="320"/>
      <c r="K2" s="320"/>
      <c r="L2" s="322"/>
      <c r="M2" s="322"/>
    </row>
    <row r="3" spans="1:28" ht="38.25" customHeight="1">
      <c r="A3" s="11" t="s">
        <v>293</v>
      </c>
      <c r="B3" s="145" t="s">
        <v>90</v>
      </c>
      <c r="C3" s="325" t="s">
        <v>91</v>
      </c>
      <c r="D3" s="325"/>
      <c r="E3" s="325" t="s">
        <v>92</v>
      </c>
      <c r="F3" s="325"/>
      <c r="G3" s="325" t="s">
        <v>93</v>
      </c>
      <c r="H3" s="325"/>
      <c r="I3" s="145" t="s">
        <v>358</v>
      </c>
      <c r="J3" s="325" t="s">
        <v>94</v>
      </c>
      <c r="K3" s="325"/>
      <c r="L3" s="146" t="s">
        <v>359</v>
      </c>
      <c r="M3" s="147" t="s">
        <v>360</v>
      </c>
    </row>
    <row r="4" spans="1:28" ht="37.5">
      <c r="A4" s="11" t="s">
        <v>97</v>
      </c>
      <c r="B4" s="141">
        <v>0</v>
      </c>
      <c r="C4" s="318">
        <v>0</v>
      </c>
      <c r="D4" s="318"/>
      <c r="E4" s="318">
        <v>240</v>
      </c>
      <c r="F4" s="318"/>
      <c r="G4" s="318">
        <v>0</v>
      </c>
      <c r="H4" s="318"/>
      <c r="I4" s="141">
        <v>0</v>
      </c>
      <c r="J4" s="318">
        <v>0</v>
      </c>
      <c r="K4" s="318"/>
      <c r="L4" s="142">
        <v>0</v>
      </c>
      <c r="M4" s="142">
        <v>0</v>
      </c>
    </row>
    <row r="5" spans="1:28" ht="56.25" customHeight="1">
      <c r="A5" s="319" t="s">
        <v>98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22"/>
      <c r="M5" s="323"/>
    </row>
    <row r="6" spans="1:28" ht="15.75" customHeight="1">
      <c r="A6" s="319"/>
      <c r="B6" s="318"/>
      <c r="C6" s="318"/>
      <c r="D6" s="318"/>
      <c r="E6" s="318"/>
      <c r="F6" s="318"/>
      <c r="G6" s="318"/>
      <c r="H6" s="318"/>
      <c r="I6" s="321"/>
      <c r="J6" s="318"/>
      <c r="K6" s="318"/>
      <c r="L6" s="322"/>
      <c r="M6" s="324"/>
    </row>
    <row r="7" spans="1:28" ht="33.75" customHeight="1">
      <c r="A7" s="11" t="s">
        <v>95</v>
      </c>
      <c r="B7" s="141"/>
      <c r="C7" s="318"/>
      <c r="D7" s="318"/>
      <c r="E7" s="318"/>
      <c r="F7" s="318"/>
      <c r="G7" s="318"/>
      <c r="H7" s="318"/>
      <c r="I7" s="141"/>
      <c r="J7" s="318"/>
      <c r="K7" s="318"/>
      <c r="L7" s="1"/>
      <c r="M7" s="1"/>
    </row>
    <row r="8" spans="1:28" ht="37.5">
      <c r="A8" s="11" t="s">
        <v>96</v>
      </c>
      <c r="B8" s="141">
        <v>0</v>
      </c>
      <c r="C8" s="320">
        <v>0</v>
      </c>
      <c r="D8" s="320"/>
      <c r="E8" s="320"/>
      <c r="F8" s="318">
        <v>744</v>
      </c>
      <c r="G8" s="318"/>
      <c r="H8" s="141">
        <v>240</v>
      </c>
      <c r="I8" s="141">
        <v>56</v>
      </c>
      <c r="J8" s="141">
        <v>58</v>
      </c>
      <c r="K8" s="11"/>
      <c r="L8" s="142">
        <v>25</v>
      </c>
      <c r="M8" s="143">
        <v>2</v>
      </c>
    </row>
    <row r="9" spans="1:28" ht="37.5">
      <c r="A9" s="11" t="s">
        <v>361</v>
      </c>
      <c r="B9" s="141"/>
      <c r="C9" s="320"/>
      <c r="D9" s="320"/>
      <c r="E9" s="320"/>
      <c r="F9" s="318"/>
      <c r="G9" s="318"/>
      <c r="H9" s="141"/>
      <c r="I9" s="141"/>
      <c r="J9" s="141"/>
      <c r="K9" s="11"/>
      <c r="L9" s="1"/>
      <c r="M9" s="1"/>
    </row>
    <row r="10" spans="1:28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28" ht="37.5" customHeight="1">
      <c r="A11" s="21"/>
    </row>
    <row r="12" spans="1:28" ht="37.5">
      <c r="A12" s="144" t="s">
        <v>357</v>
      </c>
    </row>
  </sheetData>
  <mergeCells count="27">
    <mergeCell ref="M5:M6"/>
    <mergeCell ref="B2:M2"/>
    <mergeCell ref="C3:D3"/>
    <mergeCell ref="E3:F3"/>
    <mergeCell ref="G3:H3"/>
    <mergeCell ref="E4:F4"/>
    <mergeCell ref="G4:H4"/>
    <mergeCell ref="C5:D6"/>
    <mergeCell ref="E5:F6"/>
    <mergeCell ref="G5:H6"/>
    <mergeCell ref="J3:K3"/>
    <mergeCell ref="A1:M1"/>
    <mergeCell ref="J7:K7"/>
    <mergeCell ref="F9:G9"/>
    <mergeCell ref="A5:A6"/>
    <mergeCell ref="C8:E8"/>
    <mergeCell ref="C9:E9"/>
    <mergeCell ref="C7:D7"/>
    <mergeCell ref="E7:F7"/>
    <mergeCell ref="G7:H7"/>
    <mergeCell ref="B5:B6"/>
    <mergeCell ref="F8:G8"/>
    <mergeCell ref="J4:K4"/>
    <mergeCell ref="I5:I6"/>
    <mergeCell ref="J5:K6"/>
    <mergeCell ref="C4:D4"/>
    <mergeCell ref="L5:L6"/>
  </mergeCells>
  <printOptions horizontalCentered="1"/>
  <pageMargins left="0.11811023622047245" right="0.11811023622047245" top="0.55118110236220474" bottom="0.15748031496062992" header="0" footer="0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workbookViewId="0">
      <selection activeCell="C17" sqref="C17"/>
    </sheetView>
  </sheetViews>
  <sheetFormatPr defaultRowHeight="15"/>
  <cols>
    <col min="1" max="1" width="8.7109375" customWidth="1"/>
    <col min="2" max="2" width="56.140625" customWidth="1"/>
    <col min="3" max="3" width="27.140625" customWidth="1"/>
    <col min="4" max="5" width="30.140625" customWidth="1"/>
    <col min="6" max="6" width="52" customWidth="1"/>
  </cols>
  <sheetData>
    <row r="1" spans="1:28" ht="37.5" customHeight="1" thickBot="1">
      <c r="A1" s="276" t="s">
        <v>296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18.75">
      <c r="A2" s="245"/>
      <c r="B2" s="245"/>
      <c r="C2" s="250" t="s">
        <v>99</v>
      </c>
      <c r="D2" s="250" t="s">
        <v>100</v>
      </c>
      <c r="E2" s="250" t="s">
        <v>294</v>
      </c>
      <c r="F2" s="250" t="s">
        <v>295</v>
      </c>
      <c r="G2" s="27"/>
    </row>
    <row r="3" spans="1:28" ht="44.25" customHeight="1" thickBot="1">
      <c r="A3" s="246"/>
      <c r="B3" s="246"/>
      <c r="C3" s="251"/>
      <c r="D3" s="251"/>
      <c r="E3" s="251"/>
      <c r="F3" s="251"/>
      <c r="G3" s="27"/>
    </row>
    <row r="4" spans="1:28" ht="48.75" customHeight="1" thickBot="1">
      <c r="A4" s="9" t="s">
        <v>81</v>
      </c>
      <c r="B4" s="6" t="s">
        <v>11</v>
      </c>
      <c r="C4" s="220">
        <v>23641.05</v>
      </c>
      <c r="D4" s="220">
        <v>164.97</v>
      </c>
      <c r="E4" s="220">
        <v>150.26</v>
      </c>
      <c r="F4" s="220">
        <v>149.91</v>
      </c>
      <c r="G4" s="27"/>
    </row>
    <row r="5" spans="1:28" ht="81" customHeight="1" thickBot="1">
      <c r="A5" s="9" t="s">
        <v>82</v>
      </c>
      <c r="B5" s="6" t="s">
        <v>12</v>
      </c>
      <c r="C5" s="10"/>
      <c r="D5" s="10"/>
      <c r="E5" s="48"/>
      <c r="F5" s="8"/>
      <c r="G5" s="27"/>
    </row>
    <row r="6" spans="1:28" ht="115.5" customHeight="1" thickBot="1">
      <c r="A6" s="9" t="s">
        <v>83</v>
      </c>
      <c r="B6" s="6" t="s">
        <v>13</v>
      </c>
      <c r="C6" s="8"/>
      <c r="D6" s="8"/>
      <c r="E6" s="75"/>
      <c r="F6" s="8"/>
      <c r="G6" s="27"/>
    </row>
    <row r="7" spans="1:28" ht="18.75">
      <c r="A7" s="17"/>
      <c r="B7" s="7"/>
      <c r="C7" s="7"/>
      <c r="D7" s="7"/>
      <c r="E7" s="7"/>
      <c r="F7" s="7"/>
      <c r="G7" s="7"/>
    </row>
  </sheetData>
  <mergeCells count="7">
    <mergeCell ref="A1:AB1"/>
    <mergeCell ref="A2:A3"/>
    <mergeCell ref="B2:B3"/>
    <mergeCell ref="C2:C3"/>
    <mergeCell ref="D2:D3"/>
    <mergeCell ref="F2:F3"/>
    <mergeCell ref="E2:E3"/>
  </mergeCells>
  <printOptions horizontalCentered="1"/>
  <pageMargins left="0.11811023622047245" right="0.11811023622047245" top="0.55118110236220474" bottom="0.15748031496062992" header="0" footer="0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workbookViewId="0">
      <selection activeCell="B19" sqref="B19"/>
    </sheetView>
  </sheetViews>
  <sheetFormatPr defaultRowHeight="15"/>
  <cols>
    <col min="1" max="1" width="53.7109375" customWidth="1"/>
    <col min="2" max="2" width="29.28515625" customWidth="1"/>
    <col min="3" max="3" width="16.85546875" customWidth="1"/>
    <col min="4" max="4" width="22.140625" customWidth="1"/>
    <col min="5" max="5" width="17.85546875" customWidth="1"/>
    <col min="6" max="6" width="24.5703125" customWidth="1"/>
  </cols>
  <sheetData>
    <row r="1" spans="1:27" ht="42" customHeight="1" thickBot="1">
      <c r="A1" s="276" t="s">
        <v>297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</row>
    <row r="2" spans="1:27" ht="75" customHeight="1">
      <c r="A2" s="245"/>
      <c r="B2" s="250" t="s">
        <v>101</v>
      </c>
      <c r="C2" s="264" t="s">
        <v>102</v>
      </c>
      <c r="D2" s="304"/>
      <c r="E2" s="329" t="s">
        <v>103</v>
      </c>
      <c r="F2" s="330"/>
    </row>
    <row r="3" spans="1:27" ht="15.75" thickBot="1">
      <c r="A3" s="328"/>
      <c r="B3" s="262"/>
      <c r="C3" s="307"/>
      <c r="D3" s="309"/>
      <c r="E3" s="331"/>
      <c r="F3" s="332"/>
    </row>
    <row r="4" spans="1:27" ht="37.5" customHeight="1">
      <c r="A4" s="328"/>
      <c r="B4" s="262"/>
      <c r="C4" s="250">
        <v>2015</v>
      </c>
      <c r="D4" s="250" t="s">
        <v>173</v>
      </c>
      <c r="E4" s="326">
        <v>2015</v>
      </c>
      <c r="F4" s="326" t="s">
        <v>173</v>
      </c>
    </row>
    <row r="5" spans="1:27" ht="15.75" thickBot="1">
      <c r="A5" s="246"/>
      <c r="B5" s="251"/>
      <c r="C5" s="251"/>
      <c r="D5" s="251"/>
      <c r="E5" s="327"/>
      <c r="F5" s="327"/>
    </row>
    <row r="6" spans="1:27" ht="42.75" customHeight="1" thickBot="1">
      <c r="A6" s="4" t="s">
        <v>11</v>
      </c>
      <c r="B6" s="220">
        <v>1787.5</v>
      </c>
      <c r="C6" s="220">
        <v>88</v>
      </c>
      <c r="D6" s="220">
        <v>109</v>
      </c>
      <c r="E6" s="66">
        <v>0.53</v>
      </c>
      <c r="F6" s="63">
        <v>0.73</v>
      </c>
    </row>
    <row r="7" spans="1:27" ht="57" thickBot="1">
      <c r="A7" s="4" t="s">
        <v>12</v>
      </c>
      <c r="B7" s="10"/>
      <c r="C7" s="8"/>
      <c r="D7" s="8"/>
      <c r="E7" s="59"/>
      <c r="F7" s="59"/>
    </row>
    <row r="8" spans="1:27" ht="75.75" thickBot="1">
      <c r="A8" s="4" t="s">
        <v>13</v>
      </c>
      <c r="B8" s="8"/>
      <c r="C8" s="8"/>
      <c r="D8" s="8"/>
      <c r="E8" s="63"/>
      <c r="F8" s="63"/>
    </row>
    <row r="9" spans="1:27" ht="18.75">
      <c r="A9" s="17"/>
      <c r="B9" s="7"/>
      <c r="C9" s="7"/>
      <c r="D9" s="7"/>
      <c r="E9" s="7"/>
      <c r="F9" s="7"/>
    </row>
  </sheetData>
  <mergeCells count="9">
    <mergeCell ref="F4:F5"/>
    <mergeCell ref="A1:AA1"/>
    <mergeCell ref="A2:A5"/>
    <mergeCell ref="B2:B5"/>
    <mergeCell ref="C2:D3"/>
    <mergeCell ref="C4:C5"/>
    <mergeCell ref="E4:E5"/>
    <mergeCell ref="E2:F3"/>
    <mergeCell ref="D4:D5"/>
  </mergeCells>
  <printOptions horizontalCentered="1"/>
  <pageMargins left="0.11811023622047245" right="0.11811023622047245" top="0.55118110236220474" bottom="0.15748031496062992" header="0" footer="0"/>
  <pageSetup paperSize="9"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workbookViewId="0">
      <selection activeCell="D16" sqref="D16"/>
    </sheetView>
  </sheetViews>
  <sheetFormatPr defaultColWidth="9.140625" defaultRowHeight="18.75"/>
  <cols>
    <col min="1" max="1" width="18.85546875" style="7" customWidth="1"/>
    <col min="2" max="2" width="30.42578125" style="7" customWidth="1"/>
    <col min="3" max="3" width="34" style="7" customWidth="1"/>
    <col min="4" max="4" width="31.5703125" style="7" customWidth="1"/>
    <col min="5" max="5" width="35.7109375" style="7" customWidth="1"/>
    <col min="6" max="6" width="26" style="7" customWidth="1"/>
    <col min="7" max="16384" width="9.140625" style="7"/>
  </cols>
  <sheetData>
    <row r="1" spans="1:27" ht="42" customHeight="1" thickBot="1">
      <c r="A1" s="333" t="s">
        <v>109</v>
      </c>
      <c r="B1" s="333"/>
      <c r="C1" s="333"/>
      <c r="D1" s="333"/>
      <c r="E1" s="333"/>
      <c r="F1" s="333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30" customHeight="1" thickBot="1">
      <c r="A2" s="336"/>
      <c r="B2" s="247" t="s">
        <v>104</v>
      </c>
      <c r="C2" s="248"/>
      <c r="D2" s="248"/>
      <c r="E2" s="248"/>
      <c r="F2" s="249"/>
    </row>
    <row r="3" spans="1:27" ht="37.5" customHeight="1">
      <c r="A3" s="337"/>
      <c r="B3" s="250" t="s">
        <v>105</v>
      </c>
      <c r="C3" s="250" t="s">
        <v>106</v>
      </c>
      <c r="D3" s="250" t="s">
        <v>107</v>
      </c>
      <c r="E3" s="250" t="s">
        <v>108</v>
      </c>
      <c r="F3" s="250" t="s">
        <v>298</v>
      </c>
    </row>
    <row r="4" spans="1:27" ht="19.5" thickBot="1">
      <c r="A4" s="338"/>
      <c r="B4" s="251"/>
      <c r="C4" s="251"/>
      <c r="D4" s="251"/>
      <c r="E4" s="251"/>
      <c r="F4" s="251"/>
    </row>
    <row r="5" spans="1:27" ht="36.75" customHeight="1" thickBot="1">
      <c r="A5" s="29">
        <v>2015</v>
      </c>
      <c r="B5" s="20"/>
      <c r="C5" s="20"/>
      <c r="D5" s="20">
        <v>16</v>
      </c>
      <c r="E5" s="20"/>
      <c r="F5" s="20"/>
    </row>
    <row r="6" spans="1:27" ht="18.75" customHeight="1">
      <c r="A6" s="334" t="s">
        <v>174</v>
      </c>
      <c r="B6" s="336"/>
      <c r="C6" s="336"/>
      <c r="D6" s="336">
        <v>18</v>
      </c>
      <c r="E6" s="336"/>
      <c r="F6" s="336"/>
    </row>
    <row r="7" spans="1:27" ht="19.5" thickBot="1">
      <c r="A7" s="335"/>
      <c r="B7" s="338"/>
      <c r="C7" s="338"/>
      <c r="D7" s="338"/>
      <c r="E7" s="338"/>
      <c r="F7" s="338"/>
    </row>
    <row r="8" spans="1:27">
      <c r="A8" s="16"/>
    </row>
  </sheetData>
  <mergeCells count="14">
    <mergeCell ref="A1:F1"/>
    <mergeCell ref="D3:D4"/>
    <mergeCell ref="E3:E4"/>
    <mergeCell ref="F3:F4"/>
    <mergeCell ref="A6:A7"/>
    <mergeCell ref="A2:A4"/>
    <mergeCell ref="B2:F2"/>
    <mergeCell ref="B6:B7"/>
    <mergeCell ref="C6:C7"/>
    <mergeCell ref="D6:D7"/>
    <mergeCell ref="E6:E7"/>
    <mergeCell ref="F6:F7"/>
    <mergeCell ref="B3:B4"/>
    <mergeCell ref="C3:C4"/>
  </mergeCells>
  <printOptions horizontalCentered="1"/>
  <pageMargins left="0.11811023622047245" right="0.11811023622047245" top="0.55118110236220474" bottom="0.15748031496062992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>
      <selection sqref="A1:E1"/>
    </sheetView>
  </sheetViews>
  <sheetFormatPr defaultRowHeight="15"/>
  <cols>
    <col min="1" max="1" width="79.42578125" customWidth="1"/>
    <col min="2" max="2" width="16.140625" customWidth="1"/>
    <col min="3" max="3" width="19.5703125" customWidth="1"/>
    <col min="4" max="4" width="14.42578125" customWidth="1"/>
    <col min="5" max="5" width="33.140625" customWidth="1"/>
  </cols>
  <sheetData>
    <row r="1" spans="1:24" ht="45.75" customHeight="1" thickBot="1">
      <c r="A1" s="252" t="s">
        <v>158</v>
      </c>
      <c r="B1" s="253"/>
      <c r="C1" s="253"/>
      <c r="D1" s="253"/>
      <c r="E1" s="253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30" customHeight="1" thickBot="1">
      <c r="A2" s="245"/>
      <c r="B2" s="247" t="s">
        <v>14</v>
      </c>
      <c r="C2" s="248"/>
      <c r="D2" s="249"/>
      <c r="E2" s="250" t="s">
        <v>6</v>
      </c>
    </row>
    <row r="3" spans="1:24" ht="32.25" customHeight="1" thickBot="1">
      <c r="A3" s="246"/>
      <c r="B3" s="8">
        <v>2015</v>
      </c>
      <c r="C3" s="8">
        <v>2016</v>
      </c>
      <c r="D3" s="8">
        <v>2017</v>
      </c>
      <c r="E3" s="251"/>
    </row>
    <row r="4" spans="1:24" ht="28.5" customHeight="1" thickBot="1">
      <c r="A4" s="9" t="s">
        <v>15</v>
      </c>
      <c r="B4" s="8">
        <v>16</v>
      </c>
      <c r="C4" s="8">
        <v>18</v>
      </c>
      <c r="D4" s="8">
        <v>18</v>
      </c>
      <c r="E4" s="42"/>
    </row>
    <row r="5" spans="1:24" ht="27.75" customHeight="1" thickBot="1">
      <c r="A5" s="41" t="s">
        <v>16</v>
      </c>
      <c r="B5" s="8"/>
      <c r="C5" s="8"/>
      <c r="D5" s="8"/>
      <c r="E5" s="41"/>
    </row>
    <row r="6" spans="1:24" ht="29.25" customHeight="1" thickBot="1">
      <c r="A6" s="9" t="s">
        <v>17</v>
      </c>
      <c r="B6" s="10">
        <v>2</v>
      </c>
      <c r="C6" s="10">
        <v>2</v>
      </c>
      <c r="D6" s="10">
        <v>2</v>
      </c>
      <c r="E6" s="42"/>
    </row>
    <row r="7" spans="1:24" ht="42.75" customHeight="1" thickBot="1">
      <c r="A7" s="9" t="s">
        <v>18</v>
      </c>
      <c r="B7" s="10"/>
      <c r="C7" s="10"/>
      <c r="D7" s="10"/>
      <c r="E7" s="42"/>
    </row>
    <row r="8" spans="1:24" ht="45.75" customHeight="1" thickBot="1">
      <c r="A8" s="9" t="s">
        <v>19</v>
      </c>
      <c r="B8" s="10"/>
      <c r="C8" s="10"/>
      <c r="D8" s="10"/>
      <c r="E8" s="42"/>
    </row>
    <row r="9" spans="1:24" ht="73.5" customHeight="1" thickBot="1">
      <c r="A9" s="9" t="s">
        <v>26</v>
      </c>
      <c r="B9" s="8"/>
      <c r="C9" s="8"/>
      <c r="D9" s="8"/>
      <c r="E9" s="42"/>
    </row>
    <row r="10" spans="1:24" ht="30" customHeight="1" thickBot="1">
      <c r="A10" s="9" t="s">
        <v>20</v>
      </c>
      <c r="B10" s="10"/>
      <c r="C10" s="10"/>
      <c r="D10" s="10"/>
      <c r="E10" s="42"/>
    </row>
    <row r="11" spans="1:24" ht="26.25" customHeight="1" thickBot="1">
      <c r="A11" s="9" t="s">
        <v>21</v>
      </c>
      <c r="B11" s="8"/>
      <c r="C11" s="8"/>
      <c r="D11" s="8"/>
      <c r="E11" s="42"/>
    </row>
    <row r="12" spans="1:24" ht="24.75" customHeight="1" thickBot="1">
      <c r="A12" s="9" t="s">
        <v>22</v>
      </c>
      <c r="B12" s="8">
        <v>1</v>
      </c>
      <c r="C12" s="8">
        <v>1</v>
      </c>
      <c r="D12" s="8">
        <v>1</v>
      </c>
      <c r="E12" s="42"/>
    </row>
    <row r="13" spans="1:24" ht="38.25" customHeight="1" thickBot="1">
      <c r="A13" s="9" t="s">
        <v>23</v>
      </c>
      <c r="B13" s="8">
        <v>8</v>
      </c>
      <c r="C13" s="8">
        <v>8</v>
      </c>
      <c r="D13" s="8">
        <v>8</v>
      </c>
      <c r="E13" s="42"/>
    </row>
    <row r="14" spans="1:24" ht="30" customHeight="1" thickBot="1">
      <c r="A14" s="9" t="s">
        <v>24</v>
      </c>
      <c r="B14" s="10"/>
      <c r="C14" s="10"/>
      <c r="D14" s="10"/>
      <c r="E14" s="42"/>
    </row>
    <row r="15" spans="1:24" ht="53.25" customHeight="1" thickBot="1">
      <c r="A15" s="9" t="s">
        <v>25</v>
      </c>
      <c r="B15" s="10">
        <v>1</v>
      </c>
      <c r="C15" s="10">
        <v>1</v>
      </c>
      <c r="D15" s="10">
        <v>1</v>
      </c>
      <c r="E15" s="42"/>
    </row>
  </sheetData>
  <mergeCells count="4">
    <mergeCell ref="A2:A3"/>
    <mergeCell ref="B2:D2"/>
    <mergeCell ref="E2:E3"/>
    <mergeCell ref="A1:E1"/>
  </mergeCells>
  <printOptions horizontalCentered="1"/>
  <pageMargins left="0.11811023622047245" right="0.11811023622047245" top="0.55118110236220474" bottom="0.15748031496062992" header="0" footer="0"/>
  <pageSetup paperSize="9"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view="pageBreakPreview" zoomScale="60" workbookViewId="0">
      <selection activeCell="B16" sqref="B16"/>
    </sheetView>
  </sheetViews>
  <sheetFormatPr defaultRowHeight="15"/>
  <cols>
    <col min="1" max="1" width="39.7109375" customWidth="1"/>
    <col min="2" max="2" width="43.28515625" customWidth="1"/>
    <col min="3" max="3" width="56.42578125" customWidth="1"/>
    <col min="4" max="4" width="42.85546875" customWidth="1"/>
  </cols>
  <sheetData>
    <row r="1" spans="1:28" ht="43.5" customHeight="1" thickBot="1">
      <c r="A1" s="276" t="s">
        <v>116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39" customHeight="1" thickBot="1">
      <c r="A2" s="14"/>
      <c r="B2" s="49" t="s">
        <v>110</v>
      </c>
      <c r="C2" s="49" t="s">
        <v>111</v>
      </c>
      <c r="D2" s="49" t="s">
        <v>112</v>
      </c>
    </row>
    <row r="3" spans="1:28" ht="49.5" customHeight="1" thickBot="1">
      <c r="A3" s="9" t="s">
        <v>113</v>
      </c>
      <c r="B3" s="19"/>
      <c r="C3" s="19"/>
      <c r="D3" s="20"/>
    </row>
    <row r="4" spans="1:28" ht="72" customHeight="1" thickBot="1">
      <c r="A4" s="9" t="s">
        <v>114</v>
      </c>
      <c r="B4" s="19"/>
      <c r="C4" s="19"/>
      <c r="D4" s="20"/>
    </row>
    <row r="5" spans="1:28" ht="38.25" thickBot="1">
      <c r="A5" s="9" t="s">
        <v>115</v>
      </c>
      <c r="B5" s="19"/>
      <c r="C5" s="19"/>
      <c r="D5" s="19"/>
    </row>
    <row r="6" spans="1:28" ht="18.75">
      <c r="A6" s="17"/>
      <c r="B6" s="7"/>
      <c r="C6" s="7"/>
      <c r="D6" s="7"/>
    </row>
    <row r="7" spans="1:28" ht="18.75">
      <c r="A7" s="16"/>
      <c r="B7" s="7"/>
      <c r="C7" s="7"/>
      <c r="D7" s="7"/>
    </row>
  </sheetData>
  <mergeCells count="1">
    <mergeCell ref="A1:AB1"/>
  </mergeCells>
  <printOptions horizontalCentered="1"/>
  <pageMargins left="0.11811023622047245" right="0.11811023622047245" top="0.55118110236220474" bottom="0.15748031496062992" header="0" footer="0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opLeftCell="A4" workbookViewId="0">
      <selection activeCell="C3" sqref="C3"/>
    </sheetView>
  </sheetViews>
  <sheetFormatPr defaultRowHeight="15"/>
  <cols>
    <col min="1" max="1" width="14.28515625" customWidth="1"/>
    <col min="2" max="2" width="102.7109375" customWidth="1"/>
    <col min="3" max="3" width="84.28515625" customWidth="1"/>
  </cols>
  <sheetData>
    <row r="1" spans="1:28" ht="72" customHeight="1" thickBot="1">
      <c r="A1" s="277" t="s">
        <v>299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66" customHeight="1" thickBot="1">
      <c r="A2" s="159"/>
      <c r="B2" s="154" t="s">
        <v>175</v>
      </c>
      <c r="C2" s="154" t="s">
        <v>117</v>
      </c>
    </row>
    <row r="3" spans="1:28" ht="63">
      <c r="A3" s="339">
        <v>2015</v>
      </c>
      <c r="B3" s="201" t="s">
        <v>370</v>
      </c>
      <c r="C3" s="216" t="s">
        <v>371</v>
      </c>
      <c r="D3" s="202"/>
    </row>
    <row r="4" spans="1:28" ht="47.25">
      <c r="A4" s="340"/>
      <c r="B4" s="203" t="s">
        <v>364</v>
      </c>
      <c r="C4" s="205" t="s">
        <v>368</v>
      </c>
      <c r="D4" s="202"/>
    </row>
    <row r="5" spans="1:28" ht="110.25">
      <c r="A5" s="340"/>
      <c r="B5" s="204" t="s">
        <v>365</v>
      </c>
      <c r="C5" s="205" t="s">
        <v>369</v>
      </c>
      <c r="D5" s="217"/>
    </row>
    <row r="6" spans="1:28" ht="18.75">
      <c r="A6" s="340"/>
      <c r="B6" s="203" t="s">
        <v>366</v>
      </c>
      <c r="C6" s="215"/>
      <c r="D6" s="202"/>
    </row>
    <row r="7" spans="1:28" ht="32.25" thickBot="1">
      <c r="A7" s="340"/>
      <c r="B7" s="203" t="s">
        <v>367</v>
      </c>
      <c r="C7" s="206"/>
      <c r="D7" s="217"/>
    </row>
    <row r="8" spans="1:28" ht="114" hidden="1" customHeight="1" thickBot="1">
      <c r="A8" s="207"/>
      <c r="B8" s="208"/>
      <c r="C8" s="218"/>
    </row>
    <row r="9" spans="1:28" ht="63">
      <c r="A9" s="312">
        <v>2016</v>
      </c>
      <c r="B9" s="209" t="s">
        <v>372</v>
      </c>
      <c r="C9" s="219" t="s">
        <v>371</v>
      </c>
      <c r="D9" s="202"/>
    </row>
    <row r="10" spans="1:28" ht="47.25">
      <c r="A10" s="340"/>
      <c r="B10" s="204" t="s">
        <v>364</v>
      </c>
      <c r="C10" s="205" t="s">
        <v>368</v>
      </c>
      <c r="D10" s="202"/>
    </row>
    <row r="11" spans="1:28" ht="110.25">
      <c r="A11" s="340"/>
      <c r="B11" s="204" t="s">
        <v>365</v>
      </c>
      <c r="C11" s="205" t="s">
        <v>369</v>
      </c>
    </row>
    <row r="12" spans="1:28" ht="18.75">
      <c r="A12" s="340"/>
      <c r="B12" s="210" t="s">
        <v>366</v>
      </c>
      <c r="C12" s="211"/>
    </row>
    <row r="13" spans="1:28" ht="32.25" thickBot="1">
      <c r="A13" s="341"/>
      <c r="B13" s="212" t="s">
        <v>367</v>
      </c>
      <c r="C13" s="213"/>
      <c r="D13" s="202"/>
    </row>
    <row r="14" spans="1:28" ht="36.75" customHeight="1">
      <c r="A14" s="17"/>
      <c r="B14" s="7"/>
      <c r="C14" s="214"/>
    </row>
    <row r="15" spans="1:28" ht="18.75">
      <c r="C15" s="214"/>
    </row>
    <row r="16" spans="1:28" ht="18.75">
      <c r="C16" s="214"/>
    </row>
    <row r="17" spans="3:3" ht="18.75">
      <c r="C17" s="7"/>
    </row>
  </sheetData>
  <mergeCells count="3">
    <mergeCell ref="A1:AB1"/>
    <mergeCell ref="A3:A7"/>
    <mergeCell ref="A9:A13"/>
  </mergeCells>
  <printOptions horizontalCentered="1"/>
  <pageMargins left="0.23622047244094491" right="0.23622047244094491" top="0.55118110236220474" bottom="0.15748031496062992" header="0" footer="0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opLeftCell="A4" workbookViewId="0">
      <selection activeCell="M12" sqref="M11:M12"/>
    </sheetView>
  </sheetViews>
  <sheetFormatPr defaultRowHeight="15"/>
  <cols>
    <col min="1" max="1" width="37.140625" customWidth="1"/>
    <col min="2" max="2" width="28.85546875" customWidth="1"/>
    <col min="3" max="3" width="20.140625" customWidth="1"/>
    <col min="4" max="4" width="18.28515625" customWidth="1"/>
    <col min="5" max="5" width="15" customWidth="1"/>
    <col min="6" max="6" width="21.85546875" customWidth="1"/>
    <col min="7" max="7" width="20.140625" customWidth="1"/>
    <col min="8" max="8" width="19.5703125" customWidth="1"/>
    <col min="9" max="9" width="16.7109375" customWidth="1"/>
  </cols>
  <sheetData>
    <row r="1" spans="1:29" ht="30" customHeight="1">
      <c r="A1" s="276" t="s">
        <v>133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</row>
    <row r="2" spans="1:29" ht="32.25" customHeight="1" thickBot="1">
      <c r="A2" s="276" t="s">
        <v>300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9" ht="63.75" customHeight="1">
      <c r="A3" s="310"/>
      <c r="B3" s="334" t="s">
        <v>176</v>
      </c>
      <c r="C3" s="334" t="s">
        <v>177</v>
      </c>
      <c r="D3" s="344" t="s">
        <v>301</v>
      </c>
      <c r="E3" s="345"/>
      <c r="F3" s="334" t="s">
        <v>120</v>
      </c>
      <c r="G3" s="334" t="s">
        <v>305</v>
      </c>
      <c r="H3" s="334" t="s">
        <v>306</v>
      </c>
      <c r="I3" s="334" t="s">
        <v>178</v>
      </c>
    </row>
    <row r="4" spans="1:29" ht="54.75" customHeight="1" thickBot="1">
      <c r="A4" s="342"/>
      <c r="B4" s="343"/>
      <c r="C4" s="343"/>
      <c r="D4" s="346"/>
      <c r="E4" s="347"/>
      <c r="F4" s="335"/>
      <c r="G4" s="335"/>
      <c r="H4" s="335"/>
      <c r="I4" s="335"/>
    </row>
    <row r="5" spans="1:29" ht="18" customHeight="1" thickBot="1">
      <c r="A5" s="311"/>
      <c r="B5" s="335"/>
      <c r="C5" s="335"/>
      <c r="D5" s="160" t="s">
        <v>118</v>
      </c>
      <c r="E5" s="160" t="s">
        <v>119</v>
      </c>
      <c r="F5" s="160"/>
      <c r="G5" s="160"/>
      <c r="H5" s="160"/>
      <c r="I5" s="160"/>
    </row>
    <row r="6" spans="1:29" ht="22.5" customHeight="1" thickBot="1">
      <c r="A6" s="149" t="s">
        <v>121</v>
      </c>
      <c r="B6" s="20">
        <v>295.5</v>
      </c>
      <c r="C6" s="20">
        <v>290</v>
      </c>
      <c r="D6" s="20">
        <v>65</v>
      </c>
      <c r="E6" s="20">
        <v>35</v>
      </c>
      <c r="F6" s="20">
        <v>126</v>
      </c>
      <c r="G6" s="20">
        <v>64</v>
      </c>
      <c r="H6" s="20">
        <v>16</v>
      </c>
      <c r="I6" s="20">
        <v>2</v>
      </c>
    </row>
    <row r="7" spans="1:29" ht="19.5" thickBot="1">
      <c r="A7" s="149" t="s">
        <v>122</v>
      </c>
      <c r="B7" s="20">
        <v>34.75</v>
      </c>
      <c r="C7" s="20">
        <v>24</v>
      </c>
      <c r="D7" s="20">
        <v>10</v>
      </c>
      <c r="E7" s="20">
        <v>4</v>
      </c>
      <c r="F7" s="20">
        <v>7</v>
      </c>
      <c r="G7" s="20">
        <v>3</v>
      </c>
      <c r="H7" s="20">
        <v>0</v>
      </c>
      <c r="I7" s="20">
        <v>0</v>
      </c>
    </row>
    <row r="8" spans="1:29" ht="38.25" thickBot="1">
      <c r="A8" s="149" t="s">
        <v>123</v>
      </c>
      <c r="B8" s="20">
        <v>15.5</v>
      </c>
      <c r="C8" s="20">
        <v>15</v>
      </c>
      <c r="D8" s="20">
        <v>3</v>
      </c>
      <c r="E8" s="20">
        <v>4</v>
      </c>
      <c r="F8" s="20">
        <v>4</v>
      </c>
      <c r="G8" s="20">
        <v>4</v>
      </c>
      <c r="H8" s="20">
        <v>2</v>
      </c>
      <c r="I8" s="20">
        <v>0.25</v>
      </c>
    </row>
    <row r="9" spans="1:29" ht="19.5" thickBot="1">
      <c r="A9" s="149" t="s">
        <v>124</v>
      </c>
      <c r="B9" s="20">
        <v>12.6</v>
      </c>
      <c r="C9" s="20">
        <v>14</v>
      </c>
      <c r="D9" s="20">
        <v>7</v>
      </c>
      <c r="E9" s="20">
        <v>1</v>
      </c>
      <c r="F9" s="20">
        <v>1</v>
      </c>
      <c r="G9" s="20">
        <v>5</v>
      </c>
      <c r="H9" s="20">
        <v>1</v>
      </c>
      <c r="I9" s="20">
        <v>0.5</v>
      </c>
    </row>
    <row r="10" spans="1:29" ht="19.5" thickBot="1">
      <c r="A10" s="149" t="s">
        <v>125</v>
      </c>
      <c r="B10" s="20">
        <v>18</v>
      </c>
      <c r="C10" s="20">
        <v>18</v>
      </c>
      <c r="D10" s="20">
        <v>8</v>
      </c>
      <c r="E10" s="20">
        <v>5</v>
      </c>
      <c r="F10" s="20">
        <v>3</v>
      </c>
      <c r="G10" s="20">
        <v>2</v>
      </c>
      <c r="H10" s="20">
        <v>0</v>
      </c>
      <c r="I10" s="20">
        <v>0</v>
      </c>
    </row>
    <row r="11" spans="1:29" ht="19.5" thickBot="1">
      <c r="A11" s="149" t="s">
        <v>126</v>
      </c>
      <c r="B11" s="20">
        <v>3</v>
      </c>
      <c r="C11" s="20">
        <v>3</v>
      </c>
      <c r="D11" s="20">
        <v>1</v>
      </c>
      <c r="E11" s="20">
        <v>1</v>
      </c>
      <c r="F11" s="20">
        <v>1</v>
      </c>
      <c r="G11" s="20">
        <v>0</v>
      </c>
      <c r="H11" s="20">
        <v>0</v>
      </c>
      <c r="I11" s="20">
        <v>0</v>
      </c>
    </row>
    <row r="12" spans="1:29" ht="19.5" thickBot="1">
      <c r="A12" s="149" t="s">
        <v>127</v>
      </c>
      <c r="B12" s="20">
        <v>5</v>
      </c>
      <c r="C12" s="20">
        <v>5</v>
      </c>
      <c r="D12" s="20">
        <v>2</v>
      </c>
      <c r="E12" s="20">
        <v>0</v>
      </c>
      <c r="F12" s="20">
        <v>3</v>
      </c>
      <c r="G12" s="20">
        <v>0</v>
      </c>
      <c r="H12" s="20">
        <v>0</v>
      </c>
      <c r="I12" s="20">
        <v>0</v>
      </c>
    </row>
    <row r="13" spans="1:29" ht="19.5" thickBot="1">
      <c r="A13" s="149" t="s">
        <v>128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29" ht="19.5" thickBot="1">
      <c r="A14" s="149" t="s">
        <v>129</v>
      </c>
      <c r="B14" s="20">
        <v>30.25</v>
      </c>
      <c r="C14" s="20">
        <v>27</v>
      </c>
      <c r="D14" s="20">
        <v>3</v>
      </c>
      <c r="E14" s="20">
        <v>7</v>
      </c>
      <c r="F14" s="20">
        <v>3</v>
      </c>
      <c r="G14" s="20">
        <v>14</v>
      </c>
      <c r="H14" s="20">
        <v>0</v>
      </c>
      <c r="I14" s="20">
        <v>0.5</v>
      </c>
    </row>
    <row r="15" spans="1:29" ht="19.5" thickBot="1">
      <c r="A15" s="149" t="s">
        <v>130</v>
      </c>
      <c r="B15" s="20">
        <v>16</v>
      </c>
      <c r="C15" s="20">
        <v>16</v>
      </c>
      <c r="D15" s="20">
        <v>8</v>
      </c>
      <c r="E15" s="20">
        <v>7</v>
      </c>
      <c r="F15" s="20">
        <v>1</v>
      </c>
      <c r="G15" s="20">
        <v>0</v>
      </c>
      <c r="H15" s="20">
        <v>0</v>
      </c>
      <c r="I15" s="20">
        <v>0</v>
      </c>
    </row>
    <row r="16" spans="1:29" ht="19.5" thickBot="1">
      <c r="A16" s="149" t="s">
        <v>131</v>
      </c>
      <c r="B16" s="20">
        <v>14</v>
      </c>
      <c r="C16" s="20">
        <v>14</v>
      </c>
      <c r="D16" s="20">
        <v>3</v>
      </c>
      <c r="E16" s="20">
        <v>10</v>
      </c>
      <c r="F16" s="20">
        <v>1</v>
      </c>
      <c r="G16" s="20">
        <v>0</v>
      </c>
      <c r="H16" s="20">
        <v>0</v>
      </c>
      <c r="I16" s="20">
        <v>0</v>
      </c>
    </row>
    <row r="17" spans="1:9" ht="19.5" thickBot="1">
      <c r="A17" s="149" t="s">
        <v>132</v>
      </c>
      <c r="B17" s="20">
        <v>8</v>
      </c>
      <c r="C17" s="20">
        <v>8</v>
      </c>
      <c r="D17" s="20">
        <v>3</v>
      </c>
      <c r="E17" s="20">
        <v>0</v>
      </c>
      <c r="F17" s="20">
        <v>3</v>
      </c>
      <c r="G17" s="20">
        <v>2</v>
      </c>
      <c r="H17" s="20">
        <v>0</v>
      </c>
      <c r="I17" s="20">
        <v>0</v>
      </c>
    </row>
    <row r="18" spans="1:9" ht="18.75">
      <c r="A18" s="155"/>
      <c r="B18" s="30"/>
      <c r="C18" s="30"/>
      <c r="D18" s="30"/>
      <c r="E18" s="30"/>
      <c r="F18" s="30"/>
      <c r="G18" s="30"/>
      <c r="H18" s="30"/>
      <c r="I18" s="30"/>
    </row>
    <row r="19" spans="1:9" ht="37.5">
      <c r="A19" s="144" t="s">
        <v>418</v>
      </c>
    </row>
    <row r="21" spans="1:9" ht="18.75">
      <c r="A21" s="144" t="s">
        <v>419</v>
      </c>
    </row>
    <row r="22" spans="1:9" ht="18.75">
      <c r="A22" s="144" t="s">
        <v>420</v>
      </c>
    </row>
    <row r="23" spans="1:9" ht="37.5">
      <c r="A23" s="144" t="s">
        <v>421</v>
      </c>
    </row>
    <row r="24" spans="1:9" ht="18.75">
      <c r="A24" s="144" t="s">
        <v>422</v>
      </c>
    </row>
    <row r="25" spans="1:9" ht="18.75">
      <c r="A25" s="144" t="s">
        <v>423</v>
      </c>
    </row>
  </sheetData>
  <mergeCells count="10">
    <mergeCell ref="A1:AC1"/>
    <mergeCell ref="A2:AB2"/>
    <mergeCell ref="A3:A5"/>
    <mergeCell ref="B3:B5"/>
    <mergeCell ref="C3:C5"/>
    <mergeCell ref="D3:E4"/>
    <mergeCell ref="F3:F4"/>
    <mergeCell ref="G3:G4"/>
    <mergeCell ref="H3:H4"/>
    <mergeCell ref="I3:I4"/>
  </mergeCells>
  <printOptions horizontalCentered="1"/>
  <pageMargins left="0.11811023622047245" right="0.11811023622047245" top="0.55118110236220474" bottom="0.15748031496062992" header="0" footer="0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workbookViewId="0">
      <selection activeCell="D11" sqref="D11"/>
    </sheetView>
  </sheetViews>
  <sheetFormatPr defaultRowHeight="15"/>
  <cols>
    <col min="1" max="1" width="37" customWidth="1"/>
    <col min="2" max="2" width="25.28515625" customWidth="1"/>
    <col min="3" max="3" width="20.7109375" customWidth="1"/>
    <col min="4" max="4" width="36.42578125" customWidth="1"/>
  </cols>
  <sheetData>
    <row r="1" spans="1:27" ht="49.5" customHeight="1" thickBot="1">
      <c r="A1" s="348" t="s">
        <v>302</v>
      </c>
      <c r="B1" s="348"/>
      <c r="C1" s="348"/>
      <c r="D1" s="348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72" customHeight="1" thickBot="1">
      <c r="A2" s="70" t="s">
        <v>179</v>
      </c>
      <c r="B2" s="67" t="s">
        <v>134</v>
      </c>
      <c r="C2" s="67" t="s">
        <v>135</v>
      </c>
      <c r="D2" s="68" t="s">
        <v>69</v>
      </c>
    </row>
    <row r="3" spans="1:27" ht="34.5" customHeight="1" thickBot="1">
      <c r="A3" s="31">
        <v>2014</v>
      </c>
      <c r="B3" s="32">
        <v>165</v>
      </c>
      <c r="C3" s="32">
        <v>13</v>
      </c>
      <c r="D3" s="69">
        <f>B3+C3</f>
        <v>178</v>
      </c>
    </row>
    <row r="4" spans="1:27" ht="36.75" customHeight="1" thickBot="1">
      <c r="A4" s="31">
        <v>2015</v>
      </c>
      <c r="B4" s="32">
        <v>191</v>
      </c>
      <c r="C4" s="32">
        <v>20</v>
      </c>
      <c r="D4" s="69">
        <f t="shared" ref="D4:D6" si="0">B4+C4</f>
        <v>211</v>
      </c>
    </row>
    <row r="5" spans="1:27" ht="34.5" customHeight="1" thickBot="1">
      <c r="A5" s="31">
        <v>2016</v>
      </c>
      <c r="B5" s="32">
        <v>37</v>
      </c>
      <c r="C5" s="32">
        <v>5</v>
      </c>
      <c r="D5" s="69">
        <f t="shared" si="0"/>
        <v>42</v>
      </c>
    </row>
    <row r="6" spans="1:27" ht="38.25" customHeight="1" thickBot="1">
      <c r="A6" s="71" t="s">
        <v>69</v>
      </c>
      <c r="B6" s="72">
        <f>B3+B4+B5</f>
        <v>393</v>
      </c>
      <c r="C6" s="72">
        <f>C3+C4+C5</f>
        <v>38</v>
      </c>
      <c r="D6" s="69">
        <f t="shared" si="0"/>
        <v>431</v>
      </c>
    </row>
    <row r="7" spans="1:27" ht="18.75">
      <c r="A7" s="17"/>
      <c r="B7" s="7"/>
      <c r="C7" s="7"/>
      <c r="D7" s="7"/>
    </row>
  </sheetData>
  <mergeCells count="1">
    <mergeCell ref="A1:D1"/>
  </mergeCells>
  <printOptions horizontalCentered="1"/>
  <pageMargins left="0.11811023622047245" right="0.11811023622047245" top="0.55118110236220474" bottom="0.15748031496062992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workbookViewId="0">
      <selection activeCell="B14" sqref="B14"/>
    </sheetView>
  </sheetViews>
  <sheetFormatPr defaultRowHeight="15"/>
  <cols>
    <col min="1" max="1" width="43.7109375" customWidth="1"/>
    <col min="2" max="2" width="39.42578125" customWidth="1"/>
    <col min="3" max="3" width="33.140625" customWidth="1"/>
  </cols>
  <sheetData>
    <row r="1" spans="1:27" ht="33.75" customHeight="1" thickBot="1">
      <c r="A1" s="301" t="s">
        <v>303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27" ht="32.25" customHeight="1" thickBot="1">
      <c r="A2" s="14"/>
      <c r="B2" s="49" t="s">
        <v>140</v>
      </c>
      <c r="C2" s="49" t="s">
        <v>159</v>
      </c>
    </row>
    <row r="3" spans="1:27" ht="39.75" customHeight="1" thickBot="1">
      <c r="A3" s="9" t="s">
        <v>136</v>
      </c>
      <c r="B3" s="48">
        <v>62240</v>
      </c>
      <c r="C3" s="48">
        <v>58577</v>
      </c>
    </row>
    <row r="4" spans="1:27" ht="39" customHeight="1" thickBot="1">
      <c r="A4" s="9" t="s">
        <v>137</v>
      </c>
      <c r="B4" s="48">
        <v>41630</v>
      </c>
      <c r="C4" s="48">
        <v>42433</v>
      </c>
    </row>
    <row r="5" spans="1:27" ht="31.5" customHeight="1" thickBot="1">
      <c r="A5" s="9" t="s">
        <v>138</v>
      </c>
      <c r="B5" s="48">
        <v>36630</v>
      </c>
      <c r="C5" s="48">
        <v>37091</v>
      </c>
    </row>
    <row r="6" spans="1:27" ht="36" customHeight="1" thickBot="1">
      <c r="A6" s="9" t="s">
        <v>139</v>
      </c>
      <c r="B6" s="48">
        <v>15720</v>
      </c>
      <c r="C6" s="48">
        <v>16500</v>
      </c>
    </row>
    <row r="7" spans="1:27" ht="18.75">
      <c r="A7" s="13"/>
      <c r="B7" s="7"/>
      <c r="C7" s="7"/>
    </row>
  </sheetData>
  <mergeCells count="1">
    <mergeCell ref="A1:AA1"/>
  </mergeCells>
  <printOptions horizontalCentered="1"/>
  <pageMargins left="0.11811023622047245" right="0.11811023622047245" top="0.55118110236220474" bottom="0.15748031496062992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topLeftCell="A10" zoomScale="60" zoomScaleNormal="70" workbookViewId="0">
      <selection activeCell="AI27" sqref="AI27"/>
    </sheetView>
  </sheetViews>
  <sheetFormatPr defaultColWidth="8.85546875" defaultRowHeight="15"/>
  <cols>
    <col min="1" max="1" width="9.42578125" style="82" customWidth="1"/>
    <col min="2" max="2" width="66.5703125" style="82" customWidth="1"/>
    <col min="3" max="3" width="12.85546875" style="82" customWidth="1"/>
    <col min="4" max="4" width="18.28515625" style="82" customWidth="1"/>
    <col min="5" max="5" width="15.28515625" style="82" hidden="1" customWidth="1"/>
    <col min="6" max="12" width="17.85546875" style="82" hidden="1" customWidth="1"/>
    <col min="13" max="13" width="15" style="82" hidden="1" customWidth="1"/>
    <col min="14" max="15" width="12.7109375" style="82" hidden="1" customWidth="1"/>
    <col min="16" max="17" width="14.7109375" style="82" hidden="1" customWidth="1"/>
    <col min="18" max="18" width="13.7109375" style="82" hidden="1" customWidth="1"/>
    <col min="19" max="19" width="32.140625" style="82" customWidth="1"/>
    <col min="20" max="16384" width="8.85546875" style="82"/>
  </cols>
  <sheetData>
    <row r="1" spans="1:19" s="76" customFormat="1" ht="58.9" customHeight="1">
      <c r="A1" s="349" t="s">
        <v>181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s="77" customFormat="1" ht="15.75" thickBot="1"/>
    <row r="3" spans="1:19" s="77" customFormat="1" ht="32.25" thickBot="1">
      <c r="A3" s="78" t="s">
        <v>78</v>
      </c>
      <c r="B3" s="79" t="s">
        <v>182</v>
      </c>
      <c r="C3" s="79" t="s">
        <v>8</v>
      </c>
      <c r="D3" s="79" t="s">
        <v>427</v>
      </c>
      <c r="E3" s="79" t="s">
        <v>183</v>
      </c>
      <c r="F3" s="79" t="s">
        <v>183</v>
      </c>
      <c r="G3" s="79" t="s">
        <v>183</v>
      </c>
      <c r="H3" s="79" t="s">
        <v>183</v>
      </c>
      <c r="I3" s="79" t="s">
        <v>183</v>
      </c>
      <c r="J3" s="79" t="s">
        <v>183</v>
      </c>
      <c r="K3" s="79" t="s">
        <v>183</v>
      </c>
      <c r="L3" s="79" t="s">
        <v>183</v>
      </c>
      <c r="M3" s="79" t="s">
        <v>183</v>
      </c>
      <c r="N3" s="79" t="s">
        <v>183</v>
      </c>
      <c r="O3" s="79" t="s">
        <v>183</v>
      </c>
      <c r="P3" s="79" t="s">
        <v>183</v>
      </c>
      <c r="Q3" s="79" t="s">
        <v>183</v>
      </c>
      <c r="R3" s="79" t="s">
        <v>183</v>
      </c>
      <c r="S3" s="79" t="s">
        <v>6</v>
      </c>
    </row>
    <row r="4" spans="1:19" ht="54" customHeight="1" thickBot="1">
      <c r="A4" s="80">
        <v>1</v>
      </c>
      <c r="B4" s="81" t="s">
        <v>184</v>
      </c>
      <c r="C4" s="81">
        <f>SUM(D4:R4)</f>
        <v>0</v>
      </c>
      <c r="D4" s="81" t="s">
        <v>362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44.45" customHeight="1" thickBot="1">
      <c r="A5" s="80">
        <v>2</v>
      </c>
      <c r="B5" s="81" t="s">
        <v>185</v>
      </c>
      <c r="C5" s="81">
        <f t="shared" ref="C5:C36" si="0">SUM(D5:R5)</f>
        <v>104</v>
      </c>
      <c r="D5" s="81">
        <v>104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72.599999999999994" customHeight="1" thickBot="1">
      <c r="A6" s="80" t="s">
        <v>186</v>
      </c>
      <c r="B6" s="81" t="s">
        <v>187</v>
      </c>
      <c r="C6" s="81">
        <f t="shared" si="0"/>
        <v>0</v>
      </c>
      <c r="D6" s="81">
        <v>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73.150000000000006" customHeight="1" thickBot="1">
      <c r="A7" s="80">
        <v>3</v>
      </c>
      <c r="B7" s="81" t="s">
        <v>188</v>
      </c>
      <c r="C7" s="81">
        <f t="shared" si="0"/>
        <v>1</v>
      </c>
      <c r="D7" s="81">
        <v>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 t="s">
        <v>189</v>
      </c>
    </row>
    <row r="8" spans="1:19" ht="72.599999999999994" customHeight="1" thickBot="1">
      <c r="A8" s="80">
        <v>4</v>
      </c>
      <c r="B8" s="81" t="s">
        <v>190</v>
      </c>
      <c r="C8" s="81">
        <f t="shared" si="0"/>
        <v>22</v>
      </c>
      <c r="D8" s="81">
        <v>22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44.45" customHeight="1" thickBot="1">
      <c r="A9" s="80" t="s">
        <v>191</v>
      </c>
      <c r="B9" s="81" t="s">
        <v>192</v>
      </c>
      <c r="C9" s="81">
        <f t="shared" si="0"/>
        <v>17</v>
      </c>
      <c r="D9" s="81">
        <v>17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44.45" customHeight="1" thickBot="1">
      <c r="A10" s="80" t="s">
        <v>193</v>
      </c>
      <c r="B10" s="81" t="s">
        <v>194</v>
      </c>
      <c r="C10" s="81">
        <f t="shared" si="0"/>
        <v>2</v>
      </c>
      <c r="D10" s="81">
        <v>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44.45" customHeight="1" thickBot="1">
      <c r="A11" s="80" t="s">
        <v>195</v>
      </c>
      <c r="B11" s="81" t="s">
        <v>196</v>
      </c>
      <c r="C11" s="81">
        <f t="shared" si="0"/>
        <v>1</v>
      </c>
      <c r="D11" s="81">
        <v>1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44.45" customHeight="1" thickBot="1">
      <c r="A12" s="80" t="s">
        <v>197</v>
      </c>
      <c r="B12" s="81" t="s">
        <v>198</v>
      </c>
      <c r="C12" s="81">
        <f t="shared" si="0"/>
        <v>2</v>
      </c>
      <c r="D12" s="81">
        <v>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44.45" customHeight="1" thickBot="1">
      <c r="A13" s="80" t="s">
        <v>199</v>
      </c>
      <c r="B13" s="81" t="s">
        <v>200</v>
      </c>
      <c r="C13" s="81">
        <f t="shared" si="0"/>
        <v>2</v>
      </c>
      <c r="D13" s="81">
        <v>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70.150000000000006" customHeight="1" thickBot="1">
      <c r="A14" s="80" t="s">
        <v>201</v>
      </c>
      <c r="B14" s="81" t="s">
        <v>202</v>
      </c>
      <c r="C14" s="81">
        <f t="shared" si="0"/>
        <v>10</v>
      </c>
      <c r="D14" s="81">
        <v>10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 t="s">
        <v>203</v>
      </c>
    </row>
    <row r="15" spans="1:19" ht="44.45" customHeight="1" thickBot="1">
      <c r="A15" s="80" t="s">
        <v>204</v>
      </c>
      <c r="B15" s="81" t="s">
        <v>205</v>
      </c>
      <c r="C15" s="81">
        <f t="shared" si="0"/>
        <v>2</v>
      </c>
      <c r="D15" s="81">
        <v>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ht="44.45" customHeight="1" thickBot="1">
      <c r="A16" s="80" t="s">
        <v>206</v>
      </c>
      <c r="B16" s="81" t="s">
        <v>207</v>
      </c>
      <c r="C16" s="81">
        <f t="shared" si="0"/>
        <v>2</v>
      </c>
      <c r="D16" s="81">
        <v>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 ht="44.45" customHeight="1" thickBot="1">
      <c r="A17" s="80" t="s">
        <v>208</v>
      </c>
      <c r="B17" s="81" t="s">
        <v>209</v>
      </c>
      <c r="C17" s="81">
        <f t="shared" si="0"/>
        <v>3</v>
      </c>
      <c r="D17" s="81">
        <v>3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 ht="44.45" customHeight="1" thickBot="1">
      <c r="A18" s="80" t="s">
        <v>210</v>
      </c>
      <c r="B18" s="81" t="s">
        <v>211</v>
      </c>
      <c r="C18" s="81">
        <f t="shared" si="0"/>
        <v>61</v>
      </c>
      <c r="D18" s="81">
        <v>61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 ht="44.45" customHeight="1" thickBot="1">
      <c r="A19" s="80" t="s">
        <v>212</v>
      </c>
      <c r="B19" s="81" t="s">
        <v>213</v>
      </c>
      <c r="C19" s="81">
        <f t="shared" si="0"/>
        <v>37</v>
      </c>
      <c r="D19" s="81">
        <v>37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 ht="64.150000000000006" customHeight="1" thickBot="1">
      <c r="A20" s="80" t="s">
        <v>214</v>
      </c>
      <c r="B20" s="81" t="s">
        <v>215</v>
      </c>
      <c r="C20" s="81">
        <f t="shared" si="0"/>
        <v>12</v>
      </c>
      <c r="D20" s="81">
        <v>12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ht="44.45" customHeight="1" thickBot="1">
      <c r="A21" s="80" t="s">
        <v>216</v>
      </c>
      <c r="B21" s="81" t="s">
        <v>217</v>
      </c>
      <c r="C21" s="81">
        <f t="shared" si="0"/>
        <v>4</v>
      </c>
      <c r="D21" s="81">
        <v>4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 t="s">
        <v>218</v>
      </c>
    </row>
    <row r="22" spans="1:19" ht="59.45" customHeight="1" thickBot="1">
      <c r="A22" s="80">
        <v>5</v>
      </c>
      <c r="B22" s="81" t="s">
        <v>219</v>
      </c>
      <c r="C22" s="81">
        <f t="shared" si="0"/>
        <v>8</v>
      </c>
      <c r="D22" s="81">
        <v>8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ht="44.45" customHeight="1" thickBot="1">
      <c r="A23" s="80" t="s">
        <v>220</v>
      </c>
      <c r="B23" s="81" t="s">
        <v>221</v>
      </c>
      <c r="C23" s="81">
        <f t="shared" si="0"/>
        <v>35</v>
      </c>
      <c r="D23" s="81">
        <v>35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ht="44.45" customHeight="1" thickBot="1">
      <c r="A24" s="80" t="s">
        <v>222</v>
      </c>
      <c r="B24" s="81" t="s">
        <v>223</v>
      </c>
      <c r="C24" s="81">
        <f t="shared" si="0"/>
        <v>26</v>
      </c>
      <c r="D24" s="81">
        <v>26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 ht="44.45" customHeight="1" thickBot="1">
      <c r="A25" s="80" t="s">
        <v>224</v>
      </c>
      <c r="B25" s="81" t="s">
        <v>225</v>
      </c>
      <c r="C25" s="81">
        <f t="shared" si="0"/>
        <v>0</v>
      </c>
      <c r="D25" s="81">
        <v>0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 ht="67.150000000000006" customHeight="1" thickBot="1">
      <c r="A26" s="80" t="s">
        <v>226</v>
      </c>
      <c r="B26" s="81" t="s">
        <v>227</v>
      </c>
      <c r="C26" s="81">
        <f t="shared" si="0"/>
        <v>3</v>
      </c>
      <c r="D26" s="81">
        <v>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ht="44.45" customHeight="1" thickBot="1">
      <c r="A27" s="80" t="s">
        <v>224</v>
      </c>
      <c r="B27" s="81" t="s">
        <v>228</v>
      </c>
      <c r="C27" s="81">
        <f t="shared" si="0"/>
        <v>0</v>
      </c>
      <c r="D27" s="81">
        <v>0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 t="s">
        <v>229</v>
      </c>
      <c r="S27" s="81"/>
    </row>
    <row r="28" spans="1:19" ht="57.6" customHeight="1" thickBot="1">
      <c r="A28" s="80" t="s">
        <v>226</v>
      </c>
      <c r="B28" s="81" t="s">
        <v>230</v>
      </c>
      <c r="C28" s="81">
        <f t="shared" si="0"/>
        <v>5</v>
      </c>
      <c r="D28" s="81">
        <v>5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ht="71.25" customHeight="1" thickBot="1">
      <c r="A29" s="80">
        <v>6</v>
      </c>
      <c r="B29" s="81" t="s">
        <v>231</v>
      </c>
      <c r="C29" s="81">
        <f t="shared" si="0"/>
        <v>6</v>
      </c>
      <c r="D29" s="81">
        <v>6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ht="44.45" customHeight="1" thickBot="1">
      <c r="A30" s="80" t="s">
        <v>232</v>
      </c>
      <c r="B30" s="81" t="s">
        <v>233</v>
      </c>
      <c r="C30" s="81">
        <f t="shared" si="0"/>
        <v>3</v>
      </c>
      <c r="D30" s="81">
        <v>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19" ht="44.45" customHeight="1" thickBot="1">
      <c r="A31" s="80" t="s">
        <v>234</v>
      </c>
      <c r="B31" s="81" t="s">
        <v>235</v>
      </c>
      <c r="C31" s="81">
        <f t="shared" si="0"/>
        <v>21</v>
      </c>
      <c r="D31" s="81">
        <v>21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19" ht="44.45" customHeight="1" thickBot="1">
      <c r="A32" s="80" t="s">
        <v>236</v>
      </c>
      <c r="B32" s="81" t="s">
        <v>237</v>
      </c>
      <c r="C32" s="81">
        <f t="shared" si="0"/>
        <v>16</v>
      </c>
      <c r="D32" s="81">
        <v>16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1:19" ht="44.45" customHeight="1" thickBot="1">
      <c r="A33" s="80" t="s">
        <v>238</v>
      </c>
      <c r="B33" s="81" t="s">
        <v>239</v>
      </c>
      <c r="C33" s="81">
        <f t="shared" si="0"/>
        <v>0</v>
      </c>
      <c r="D33" s="81"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ht="44.45" customHeight="1" thickBot="1">
      <c r="A34" s="80" t="s">
        <v>240</v>
      </c>
      <c r="B34" s="81" t="s">
        <v>217</v>
      </c>
      <c r="C34" s="81">
        <f t="shared" si="0"/>
        <v>0</v>
      </c>
      <c r="D34" s="81">
        <v>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 t="s">
        <v>218</v>
      </c>
    </row>
    <row r="35" spans="1:19" ht="44.45" customHeight="1" thickBot="1">
      <c r="A35" s="80" t="s">
        <v>241</v>
      </c>
      <c r="B35" s="81" t="s">
        <v>242</v>
      </c>
      <c r="C35" s="81">
        <f t="shared" si="0"/>
        <v>3</v>
      </c>
      <c r="D35" s="81">
        <v>3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ht="44.45" customHeight="1" thickBot="1">
      <c r="A36" s="80">
        <v>7</v>
      </c>
      <c r="B36" s="81" t="s">
        <v>243</v>
      </c>
      <c r="C36" s="81">
        <f t="shared" si="0"/>
        <v>0</v>
      </c>
      <c r="D36" s="81" t="s">
        <v>363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</sheetData>
  <mergeCells count="1">
    <mergeCell ref="A1:S1"/>
  </mergeCells>
  <printOptions horizontalCentered="1"/>
  <pageMargins left="0.51181102362204722" right="0.11811023622047245" top="0.55118110236220474" bottom="0.15748031496062992" header="0" footer="0"/>
  <pageSetup paperSize="9" scale="66" orientation="portrait" horizontalDpi="4294967293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zoomScale="60" zoomScaleNormal="90" workbookViewId="0">
      <selection sqref="A1:X1"/>
    </sheetView>
  </sheetViews>
  <sheetFormatPr defaultColWidth="9.140625" defaultRowHeight="15"/>
  <cols>
    <col min="1" max="1" width="87.85546875" style="43" customWidth="1"/>
    <col min="2" max="2" width="25" style="43" customWidth="1"/>
    <col min="3" max="3" width="19.85546875" style="43" customWidth="1"/>
    <col min="4" max="4" width="52.85546875" style="43" customWidth="1"/>
    <col min="5" max="5" width="55.28515625" style="43" customWidth="1"/>
    <col min="6" max="16384" width="9.140625" style="43"/>
  </cols>
  <sheetData>
    <row r="1" spans="1:24" ht="43.5" customHeight="1">
      <c r="A1" s="152" t="s">
        <v>141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48.75" customHeight="1" thickBot="1">
      <c r="A2" s="52" t="s">
        <v>161</v>
      </c>
    </row>
    <row r="3" spans="1:24" ht="38.25" thickBot="1">
      <c r="A3" s="47"/>
      <c r="B3" s="49" t="s">
        <v>29</v>
      </c>
      <c r="C3" s="49" t="s">
        <v>1</v>
      </c>
      <c r="D3" s="49" t="s">
        <v>27</v>
      </c>
    </row>
    <row r="4" spans="1:24" ht="24" customHeight="1" thickBot="1">
      <c r="A4" s="45" t="s">
        <v>28</v>
      </c>
      <c r="B4" s="48"/>
      <c r="C4" s="48"/>
      <c r="D4" s="48"/>
    </row>
    <row r="5" spans="1:24" ht="24" customHeight="1" thickBot="1">
      <c r="A5" s="45" t="s">
        <v>4</v>
      </c>
      <c r="B5" s="48"/>
      <c r="C5" s="48"/>
      <c r="D5" s="48"/>
    </row>
    <row r="6" spans="1:24">
      <c r="A6" s="254" t="s">
        <v>164</v>
      </c>
      <c r="B6" s="254"/>
      <c r="C6" s="254"/>
    </row>
    <row r="7" spans="1:24" ht="27" customHeight="1" thickBot="1">
      <c r="A7" s="255"/>
      <c r="B7" s="255"/>
      <c r="C7" s="255"/>
    </row>
    <row r="8" spans="1:24" ht="36.75" customHeight="1" thickBot="1">
      <c r="A8" s="260"/>
      <c r="B8" s="261" t="s">
        <v>30</v>
      </c>
      <c r="C8" s="261" t="s">
        <v>31</v>
      </c>
      <c r="D8" s="261" t="s">
        <v>32</v>
      </c>
      <c r="E8" s="261" t="s">
        <v>2</v>
      </c>
    </row>
    <row r="9" spans="1:24" ht="15.75" hidden="1" thickBot="1">
      <c r="A9" s="260"/>
      <c r="B9" s="261"/>
      <c r="C9" s="261"/>
      <c r="D9" s="261"/>
      <c r="E9" s="261"/>
    </row>
    <row r="10" spans="1:24" ht="27.75" customHeight="1" thickBot="1">
      <c r="A10" s="12" t="s">
        <v>162</v>
      </c>
      <c r="B10" s="47"/>
      <c r="C10" s="47"/>
      <c r="D10" s="47"/>
      <c r="E10" s="47"/>
    </row>
    <row r="11" spans="1:24" ht="22.5" customHeight="1" thickBot="1">
      <c r="A11" s="259" t="s">
        <v>163</v>
      </c>
      <c r="B11" s="258"/>
      <c r="C11" s="258"/>
      <c r="D11" s="258"/>
      <c r="E11" s="258"/>
    </row>
    <row r="12" spans="1:24" ht="9.75" customHeight="1" thickBot="1">
      <c r="A12" s="259"/>
      <c r="B12" s="258"/>
      <c r="C12" s="258"/>
      <c r="D12" s="258"/>
      <c r="E12" s="258"/>
    </row>
    <row r="13" spans="1:24" ht="39.75" customHeight="1" thickBot="1">
      <c r="A13" s="254" t="s">
        <v>160</v>
      </c>
      <c r="B13" s="254"/>
      <c r="C13" s="254"/>
    </row>
    <row r="14" spans="1:24" ht="3" hidden="1" customHeight="1" thickBot="1">
      <c r="A14" s="255"/>
      <c r="B14" s="255"/>
      <c r="C14" s="255"/>
    </row>
    <row r="15" spans="1:24" ht="37.5" customHeight="1" thickBot="1">
      <c r="A15" s="46"/>
      <c r="B15" s="49" t="s">
        <v>0</v>
      </c>
      <c r="C15" s="49" t="s">
        <v>1</v>
      </c>
      <c r="D15" s="49" t="s">
        <v>2</v>
      </c>
    </row>
    <row r="16" spans="1:24" ht="19.5" thickBot="1">
      <c r="A16" s="45" t="s">
        <v>28</v>
      </c>
      <c r="B16" s="48"/>
      <c r="C16" s="48"/>
      <c r="D16" s="48"/>
    </row>
    <row r="17" spans="1:5" ht="19.5" thickBot="1">
      <c r="A17" s="45" t="s">
        <v>4</v>
      </c>
      <c r="B17" s="48"/>
      <c r="C17" s="48"/>
      <c r="D17" s="48"/>
    </row>
    <row r="18" spans="1:5">
      <c r="A18" s="256" t="s">
        <v>165</v>
      </c>
      <c r="B18" s="256"/>
      <c r="C18" s="256"/>
      <c r="D18" s="256"/>
    </row>
    <row r="19" spans="1:5" ht="33.75" customHeight="1" thickBot="1">
      <c r="A19" s="257"/>
      <c r="B19" s="257"/>
      <c r="C19" s="257"/>
      <c r="D19" s="257"/>
    </row>
    <row r="20" spans="1:5" ht="93" customHeight="1">
      <c r="A20" s="51" t="s">
        <v>33</v>
      </c>
      <c r="B20" s="51" t="s">
        <v>42</v>
      </c>
      <c r="C20" s="51" t="s">
        <v>34</v>
      </c>
      <c r="D20" s="51" t="s">
        <v>41</v>
      </c>
      <c r="E20" s="51" t="s">
        <v>166</v>
      </c>
    </row>
    <row r="21" spans="1:5" ht="2.25" customHeight="1" thickBot="1">
      <c r="A21" s="45"/>
      <c r="B21" s="18"/>
      <c r="C21" s="45"/>
      <c r="D21" s="45"/>
      <c r="E21" s="45"/>
    </row>
    <row r="22" spans="1:5" ht="19.5" thickBot="1">
      <c r="A22" s="4" t="s">
        <v>257</v>
      </c>
      <c r="B22" s="6"/>
      <c r="C22" s="6"/>
      <c r="D22" s="6"/>
      <c r="E22" s="6"/>
    </row>
    <row r="23" spans="1:5" ht="19.5" thickBot="1">
      <c r="A23" s="4" t="s">
        <v>35</v>
      </c>
      <c r="B23" s="6"/>
      <c r="C23" s="6"/>
      <c r="D23" s="6"/>
      <c r="E23" s="6"/>
    </row>
    <row r="24" spans="1:5" ht="19.5" thickBot="1">
      <c r="A24" s="4" t="s">
        <v>36</v>
      </c>
      <c r="B24" s="5"/>
      <c r="C24" s="5"/>
      <c r="D24" s="5"/>
      <c r="E24" s="5"/>
    </row>
    <row r="25" spans="1:5" ht="19.5" thickBot="1">
      <c r="A25" s="4" t="s">
        <v>37</v>
      </c>
      <c r="B25" s="5"/>
      <c r="C25" s="5"/>
      <c r="D25" s="5"/>
      <c r="E25" s="5"/>
    </row>
    <row r="26" spans="1:5" ht="19.5" thickBot="1">
      <c r="A26" s="4" t="s">
        <v>38</v>
      </c>
      <c r="B26" s="6"/>
      <c r="C26" s="6"/>
      <c r="D26" s="6"/>
      <c r="E26" s="6"/>
    </row>
    <row r="27" spans="1:5" ht="19.5" thickBot="1">
      <c r="A27" s="4" t="s">
        <v>39</v>
      </c>
      <c r="B27" s="6"/>
      <c r="C27" s="6"/>
      <c r="D27" s="6"/>
      <c r="E27" s="6"/>
    </row>
    <row r="28" spans="1:5" ht="19.5" thickBot="1">
      <c r="A28" s="4" t="s">
        <v>40</v>
      </c>
      <c r="B28" s="6"/>
      <c r="C28" s="6"/>
      <c r="D28" s="6"/>
      <c r="E28" s="6"/>
    </row>
    <row r="29" spans="1:5" ht="19.5" thickBot="1">
      <c r="A29" s="4" t="s">
        <v>258</v>
      </c>
      <c r="B29" s="6"/>
      <c r="C29" s="6"/>
      <c r="D29" s="6"/>
      <c r="E29" s="6"/>
    </row>
    <row r="30" spans="1:5" ht="18.75">
      <c r="A30" s="27"/>
      <c r="B30" s="44"/>
      <c r="C30" s="44"/>
      <c r="D30" s="44"/>
      <c r="E30" s="44"/>
    </row>
    <row r="31" spans="1:5" ht="18.75">
      <c r="A31" s="27"/>
      <c r="B31" s="44"/>
      <c r="C31" s="44"/>
      <c r="D31" s="44"/>
      <c r="E31" s="44"/>
    </row>
    <row r="32" spans="1:5" ht="18.75">
      <c r="C32" s="44"/>
    </row>
  </sheetData>
  <mergeCells count="13">
    <mergeCell ref="E11:E12"/>
    <mergeCell ref="A11:A12"/>
    <mergeCell ref="A6:C7"/>
    <mergeCell ref="A8:A9"/>
    <mergeCell ref="B8:B9"/>
    <mergeCell ref="C8:C9"/>
    <mergeCell ref="D8:D9"/>
    <mergeCell ref="E8:E9"/>
    <mergeCell ref="A13:C14"/>
    <mergeCell ref="A18:D19"/>
    <mergeCell ref="B11:B12"/>
    <mergeCell ref="C11:C12"/>
    <mergeCell ref="D11:D12"/>
  </mergeCells>
  <printOptions horizontalCentered="1"/>
  <pageMargins left="0.11811023622047245" right="0.11811023622047245" top="0.55118110236220474" bottom="0.15748031496062992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workbookViewId="0">
      <selection activeCell="C30" sqref="C30"/>
    </sheetView>
  </sheetViews>
  <sheetFormatPr defaultRowHeight="15"/>
  <cols>
    <col min="1" max="1" width="50" customWidth="1"/>
    <col min="2" max="2" width="43.28515625" customWidth="1"/>
    <col min="3" max="3" width="29.28515625" customWidth="1"/>
    <col min="4" max="4" width="27.85546875" customWidth="1"/>
    <col min="5" max="5" width="26" customWidth="1"/>
    <col min="6" max="6" width="29" customWidth="1"/>
  </cols>
  <sheetData>
    <row r="1" spans="1:25" ht="20.25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ht="34.5" customHeight="1" thickBo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30.75" customHeight="1" thickBot="1">
      <c r="A3" s="250" t="s">
        <v>156</v>
      </c>
      <c r="B3" s="250" t="s">
        <v>168</v>
      </c>
      <c r="C3" s="247" t="s">
        <v>43</v>
      </c>
      <c r="D3" s="248"/>
      <c r="E3" s="248"/>
      <c r="F3" s="249"/>
    </row>
    <row r="4" spans="1:25" ht="44.25" customHeight="1">
      <c r="A4" s="262"/>
      <c r="B4" s="262"/>
      <c r="C4" s="250" t="s">
        <v>45</v>
      </c>
      <c r="D4" s="250" t="s">
        <v>46</v>
      </c>
      <c r="E4" s="250" t="s">
        <v>44</v>
      </c>
      <c r="F4" s="250" t="s">
        <v>47</v>
      </c>
    </row>
    <row r="5" spans="1:25">
      <c r="A5" s="262"/>
      <c r="B5" s="262"/>
      <c r="C5" s="262"/>
      <c r="D5" s="262"/>
      <c r="E5" s="262"/>
      <c r="F5" s="262"/>
    </row>
    <row r="6" spans="1:25" ht="15.75" thickBot="1">
      <c r="A6" s="251"/>
      <c r="B6" s="251"/>
      <c r="C6" s="251"/>
      <c r="D6" s="251"/>
      <c r="E6" s="251"/>
      <c r="F6" s="251"/>
    </row>
    <row r="7" spans="1:25" ht="47.25" customHeight="1" thickBot="1">
      <c r="A7" s="136">
        <f>SUM('[1]7:49'!A7)</f>
        <v>8</v>
      </c>
      <c r="B7" s="136">
        <f>SUM('[1]7:49'!B7)</f>
        <v>186</v>
      </c>
      <c r="C7" s="136">
        <f>SUM('[1]7:49'!C7)</f>
        <v>10</v>
      </c>
      <c r="D7" s="136">
        <f>SUM('[1]7:49'!D7)</f>
        <v>138</v>
      </c>
      <c r="E7" s="136">
        <f>SUM('[1]7:49'!E7)</f>
        <v>32</v>
      </c>
      <c r="F7" s="136">
        <f>SUM('[1]7:49'!F7)</f>
        <v>6</v>
      </c>
    </row>
    <row r="8" spans="1:25" ht="18.75">
      <c r="A8" s="17"/>
      <c r="B8" s="7"/>
      <c r="C8" s="7"/>
      <c r="D8" s="7"/>
      <c r="E8" s="7"/>
      <c r="F8" s="7"/>
    </row>
  </sheetData>
  <mergeCells count="7">
    <mergeCell ref="E4:E6"/>
    <mergeCell ref="A3:A6"/>
    <mergeCell ref="B3:B6"/>
    <mergeCell ref="C3:F3"/>
    <mergeCell ref="C4:C6"/>
    <mergeCell ref="D4:D6"/>
    <mergeCell ref="F4:F6"/>
  </mergeCells>
  <printOptions horizontalCentered="1"/>
  <pageMargins left="0.11811023622047245" right="0.11811023622047245" top="0.55118110236220474" bottom="0.15748031496062992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view="pageBreakPreview" zoomScale="60" workbookViewId="0">
      <selection activeCell="D7" sqref="D7"/>
    </sheetView>
  </sheetViews>
  <sheetFormatPr defaultRowHeight="15"/>
  <cols>
    <col min="1" max="1" width="60.140625" customWidth="1"/>
    <col min="2" max="2" width="21" customWidth="1"/>
    <col min="3" max="3" width="18.42578125" customWidth="1"/>
    <col min="4" max="4" width="30.5703125" customWidth="1"/>
    <col min="5" max="5" width="29.5703125" customWidth="1"/>
    <col min="6" max="6" width="25.28515625" customWidth="1"/>
    <col min="7" max="7" width="26.42578125" customWidth="1"/>
    <col min="8" max="8" width="28.85546875" customWidth="1"/>
  </cols>
  <sheetData>
    <row r="1" spans="1:28" ht="46.5" customHeight="1" thickBot="1">
      <c r="A1" s="263" t="s">
        <v>260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 ht="37.5" customHeight="1" thickBot="1">
      <c r="A2" s="264" t="s">
        <v>264</v>
      </c>
      <c r="B2" s="247" t="s">
        <v>261</v>
      </c>
      <c r="C2" s="248"/>
      <c r="D2" s="249"/>
      <c r="E2" s="250" t="s">
        <v>167</v>
      </c>
      <c r="F2" s="247" t="s">
        <v>263</v>
      </c>
      <c r="G2" s="248"/>
      <c r="H2" s="24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75" customHeight="1">
      <c r="A3" s="265"/>
      <c r="B3" s="262">
        <v>2014</v>
      </c>
      <c r="C3" s="262">
        <v>2015</v>
      </c>
      <c r="D3" s="262" t="s">
        <v>262</v>
      </c>
      <c r="E3" s="262"/>
      <c r="F3" s="250" t="s">
        <v>53</v>
      </c>
      <c r="G3" s="250" t="s">
        <v>54</v>
      </c>
      <c r="H3" s="250" t="s">
        <v>52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>
      <c r="A4" s="265"/>
      <c r="B4" s="262"/>
      <c r="C4" s="262"/>
      <c r="D4" s="262"/>
      <c r="E4" s="262"/>
      <c r="F4" s="262"/>
      <c r="G4" s="262"/>
      <c r="H4" s="26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>
      <c r="A5" s="86"/>
      <c r="B5" s="166">
        <f t="shared" ref="B5:H5" si="0">SUM(B6:B13)</f>
        <v>7</v>
      </c>
      <c r="C5" s="166">
        <f t="shared" si="0"/>
        <v>8</v>
      </c>
      <c r="D5" s="166">
        <f t="shared" si="0"/>
        <v>8</v>
      </c>
      <c r="E5" s="166">
        <f t="shared" si="0"/>
        <v>216</v>
      </c>
      <c r="F5" s="166">
        <f t="shared" si="0"/>
        <v>1</v>
      </c>
      <c r="G5" s="166">
        <f t="shared" si="0"/>
        <v>135</v>
      </c>
      <c r="H5" s="166">
        <f t="shared" si="0"/>
        <v>67</v>
      </c>
    </row>
    <row r="6" spans="1:28" ht="31.5">
      <c r="A6" s="162" t="s">
        <v>349</v>
      </c>
      <c r="B6" s="168">
        <v>1</v>
      </c>
      <c r="C6" s="168">
        <v>1</v>
      </c>
      <c r="D6" s="168">
        <v>1</v>
      </c>
      <c r="E6" s="169">
        <v>20</v>
      </c>
      <c r="F6" s="168">
        <v>0</v>
      </c>
      <c r="G6" s="168">
        <v>14</v>
      </c>
      <c r="H6" s="168"/>
    </row>
    <row r="7" spans="1:28" ht="47.25">
      <c r="A7" s="163" t="s">
        <v>350</v>
      </c>
      <c r="B7" s="168">
        <v>1</v>
      </c>
      <c r="C7" s="168">
        <v>1</v>
      </c>
      <c r="D7" s="168">
        <v>1</v>
      </c>
      <c r="E7" s="169">
        <v>18</v>
      </c>
      <c r="F7" s="168">
        <v>0</v>
      </c>
      <c r="G7" s="168">
        <v>18</v>
      </c>
      <c r="H7" s="168"/>
    </row>
    <row r="8" spans="1:28" ht="31.5">
      <c r="A8" s="162" t="s">
        <v>351</v>
      </c>
      <c r="B8" s="168">
        <v>1</v>
      </c>
      <c r="C8" s="168">
        <v>1</v>
      </c>
      <c r="D8" s="168">
        <v>1</v>
      </c>
      <c r="E8" s="169">
        <f>SUM(F8:H8)</f>
        <v>20</v>
      </c>
      <c r="F8" s="168">
        <v>0</v>
      </c>
      <c r="G8" s="168">
        <v>8</v>
      </c>
      <c r="H8" s="168">
        <v>12</v>
      </c>
    </row>
    <row r="9" spans="1:28" ht="31.5">
      <c r="A9" s="162" t="s">
        <v>352</v>
      </c>
      <c r="B9" s="168">
        <v>1</v>
      </c>
      <c r="C9" s="168">
        <v>1</v>
      </c>
      <c r="D9" s="168">
        <v>1</v>
      </c>
      <c r="E9" s="169">
        <v>32</v>
      </c>
      <c r="F9" s="168">
        <v>0</v>
      </c>
      <c r="G9" s="168">
        <v>17</v>
      </c>
      <c r="H9" s="168">
        <v>15</v>
      </c>
    </row>
    <row r="10" spans="1:28" ht="31.5">
      <c r="A10" s="162" t="s">
        <v>353</v>
      </c>
      <c r="B10" s="168">
        <v>1</v>
      </c>
      <c r="C10" s="168">
        <v>1</v>
      </c>
      <c r="D10" s="168">
        <v>1</v>
      </c>
      <c r="E10" s="169">
        <v>25</v>
      </c>
      <c r="F10" s="168"/>
      <c r="G10" s="168">
        <v>18</v>
      </c>
      <c r="H10" s="168"/>
    </row>
    <row r="11" spans="1:28" ht="31.5">
      <c r="A11" s="162" t="s">
        <v>354</v>
      </c>
      <c r="B11" s="168">
        <v>1</v>
      </c>
      <c r="C11" s="168">
        <v>1</v>
      </c>
      <c r="D11" s="168">
        <v>1</v>
      </c>
      <c r="E11" s="167">
        <f>SUM(F11:H11)</f>
        <v>24</v>
      </c>
      <c r="F11" s="168"/>
      <c r="G11" s="168">
        <v>12</v>
      </c>
      <c r="H11" s="168">
        <v>12</v>
      </c>
    </row>
    <row r="12" spans="1:28" ht="47.25">
      <c r="A12" s="164" t="s">
        <v>355</v>
      </c>
      <c r="B12" s="165">
        <v>1</v>
      </c>
      <c r="C12" s="165">
        <v>1</v>
      </c>
      <c r="D12" s="165">
        <v>1</v>
      </c>
      <c r="E12" s="167">
        <v>37</v>
      </c>
      <c r="F12" s="165">
        <v>1</v>
      </c>
      <c r="G12" s="165">
        <v>19</v>
      </c>
      <c r="H12" s="165">
        <v>17</v>
      </c>
    </row>
    <row r="13" spans="1:28" ht="31.5" customHeight="1">
      <c r="A13" s="162" t="s">
        <v>356</v>
      </c>
      <c r="B13" s="168">
        <v>0</v>
      </c>
      <c r="C13" s="168">
        <v>1</v>
      </c>
      <c r="D13" s="168">
        <v>1</v>
      </c>
      <c r="E13" s="169">
        <v>40</v>
      </c>
      <c r="F13" s="168">
        <v>0</v>
      </c>
      <c r="G13" s="168">
        <v>29</v>
      </c>
      <c r="H13" s="168">
        <v>11</v>
      </c>
      <c r="M13" s="83">
        <v>2014</v>
      </c>
      <c r="N13" s="83">
        <v>2015</v>
      </c>
      <c r="O13" s="83" t="s">
        <v>248</v>
      </c>
    </row>
  </sheetData>
  <mergeCells count="11">
    <mergeCell ref="B3:B4"/>
    <mergeCell ref="C3:C4"/>
    <mergeCell ref="D3:D4"/>
    <mergeCell ref="B2:D2"/>
    <mergeCell ref="A1:AB1"/>
    <mergeCell ref="A2:A4"/>
    <mergeCell ref="F2:H2"/>
    <mergeCell ref="E2:E4"/>
    <mergeCell ref="F3:F4"/>
    <mergeCell ref="G3:G4"/>
    <mergeCell ref="H3:H4"/>
  </mergeCells>
  <printOptions horizontalCentered="1"/>
  <pageMargins left="0.11811023622047245" right="0.11811023622047245" top="0.55118110236220474" bottom="0.15748031496062992" header="0.11811023622047245" footer="0.11811023622047245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"/>
  <sheetViews>
    <sheetView workbookViewId="0">
      <selection activeCell="A3" sqref="A3:V3"/>
    </sheetView>
  </sheetViews>
  <sheetFormatPr defaultRowHeight="15"/>
  <cols>
    <col min="1" max="1" width="21" customWidth="1"/>
    <col min="2" max="2" width="19.28515625" customWidth="1"/>
    <col min="5" max="5" width="11.28515625" customWidth="1"/>
    <col min="10" max="11" width="12.85546875" customWidth="1"/>
    <col min="12" max="12" width="9" customWidth="1"/>
    <col min="15" max="15" width="8.140625" customWidth="1"/>
    <col min="18" max="18" width="9.7109375" customWidth="1"/>
  </cols>
  <sheetData>
    <row r="3" spans="1:22" ht="58.5" customHeight="1">
      <c r="A3" s="266" t="s">
        <v>244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51" customHeight="1">
      <c r="A4" s="268" t="s">
        <v>265</v>
      </c>
      <c r="B4" s="268" t="s">
        <v>259</v>
      </c>
      <c r="C4" s="273" t="s">
        <v>245</v>
      </c>
      <c r="D4" s="273"/>
      <c r="E4" s="273"/>
      <c r="F4" s="273" t="s">
        <v>246</v>
      </c>
      <c r="G4" s="273"/>
      <c r="H4" s="273"/>
      <c r="I4" s="273"/>
      <c r="J4" s="274" t="s">
        <v>266</v>
      </c>
      <c r="K4" s="274"/>
      <c r="L4" s="274"/>
      <c r="M4" s="274"/>
      <c r="N4" s="274"/>
      <c r="O4" s="274"/>
      <c r="P4" s="274"/>
      <c r="Q4" s="274"/>
      <c r="R4" s="274"/>
      <c r="S4" s="275" t="s">
        <v>247</v>
      </c>
      <c r="T4" s="275"/>
      <c r="U4" s="275"/>
      <c r="V4" s="275"/>
    </row>
    <row r="5" spans="1:22" ht="76.5">
      <c r="A5" s="269"/>
      <c r="B5" s="269"/>
      <c r="C5" s="83">
        <v>2014</v>
      </c>
      <c r="D5" s="83">
        <v>2015</v>
      </c>
      <c r="E5" s="83" t="s">
        <v>248</v>
      </c>
      <c r="F5" s="83" t="s">
        <v>249</v>
      </c>
      <c r="G5" s="83" t="s">
        <v>250</v>
      </c>
      <c r="H5" s="83" t="s">
        <v>251</v>
      </c>
      <c r="I5" s="83" t="s">
        <v>252</v>
      </c>
      <c r="J5" s="270">
        <v>2014</v>
      </c>
      <c r="K5" s="271"/>
      <c r="L5" s="272"/>
      <c r="M5" s="270">
        <v>2015</v>
      </c>
      <c r="N5" s="271"/>
      <c r="O5" s="272"/>
      <c r="P5" s="270" t="s">
        <v>267</v>
      </c>
      <c r="Q5" s="271"/>
      <c r="R5" s="272"/>
      <c r="S5" s="88" t="s">
        <v>253</v>
      </c>
      <c r="T5" s="88" t="s">
        <v>254</v>
      </c>
      <c r="U5" s="88" t="s">
        <v>255</v>
      </c>
      <c r="V5" s="88" t="s">
        <v>256</v>
      </c>
    </row>
    <row r="6" spans="1:22" ht="87" customHeight="1">
      <c r="A6" s="87"/>
      <c r="B6" s="87"/>
      <c r="C6" s="83"/>
      <c r="D6" s="83"/>
      <c r="E6" s="83"/>
      <c r="F6" s="83"/>
      <c r="G6" s="83"/>
      <c r="H6" s="83"/>
      <c r="I6" s="83"/>
      <c r="J6" s="89" t="s">
        <v>55</v>
      </c>
      <c r="K6" s="89" t="s">
        <v>56</v>
      </c>
      <c r="L6" s="89" t="s">
        <v>268</v>
      </c>
      <c r="M6" s="89" t="s">
        <v>55</v>
      </c>
      <c r="N6" s="89" t="s">
        <v>56</v>
      </c>
      <c r="O6" s="89" t="s">
        <v>268</v>
      </c>
      <c r="P6" s="89" t="s">
        <v>55</v>
      </c>
      <c r="Q6" s="89" t="s">
        <v>56</v>
      </c>
      <c r="R6" s="89" t="s">
        <v>268</v>
      </c>
      <c r="S6" s="88"/>
      <c r="T6" s="88"/>
      <c r="U6" s="88"/>
      <c r="V6" s="88"/>
    </row>
    <row r="7" spans="1:22" ht="15.75">
      <c r="A7" s="85"/>
      <c r="B7" s="85"/>
      <c r="C7" s="170">
        <f t="shared" ref="C7:K7" si="0">SUM(C8:C8)</f>
        <v>1</v>
      </c>
      <c r="D7" s="170">
        <f t="shared" si="0"/>
        <v>1</v>
      </c>
      <c r="E7" s="170">
        <f t="shared" si="0"/>
        <v>1</v>
      </c>
      <c r="F7" s="170">
        <f t="shared" si="0"/>
        <v>0</v>
      </c>
      <c r="G7" s="170">
        <f t="shared" si="0"/>
        <v>1</v>
      </c>
      <c r="H7" s="170">
        <f t="shared" si="0"/>
        <v>0</v>
      </c>
      <c r="I7" s="170">
        <f t="shared" si="0"/>
        <v>0</v>
      </c>
      <c r="J7" s="170">
        <f t="shared" si="0"/>
        <v>31</v>
      </c>
      <c r="K7" s="170">
        <f t="shared" si="0"/>
        <v>16</v>
      </c>
      <c r="L7" s="170">
        <f>SUM(J7:K7)</f>
        <v>47</v>
      </c>
      <c r="M7" s="170">
        <f>SUM(M8:M8)</f>
        <v>43</v>
      </c>
      <c r="N7" s="170">
        <f>SUM(N8:N8)</f>
        <v>31</v>
      </c>
      <c r="O7" s="170">
        <f t="shared" ref="O7" si="1">SUM(M7:N7)</f>
        <v>74</v>
      </c>
      <c r="P7" s="170">
        <f>SUM(P8:P8)</f>
        <v>15</v>
      </c>
      <c r="Q7" s="170">
        <f>SUM(Q8:Q8)</f>
        <v>10</v>
      </c>
      <c r="R7" s="170">
        <f t="shared" ref="R7" si="2">SUM(P7:Q7)</f>
        <v>25</v>
      </c>
      <c r="S7" s="170">
        <f>SUM(S8:S8)</f>
        <v>21</v>
      </c>
      <c r="T7" s="170">
        <f>SUM(T8:T8)</f>
        <v>15</v>
      </c>
      <c r="U7" s="170">
        <f>SUM(U8:U8)</f>
        <v>8</v>
      </c>
      <c r="V7" s="170">
        <f>SUM(V8:V8)</f>
        <v>30</v>
      </c>
    </row>
    <row r="8" spans="1:22" ht="25.5">
      <c r="A8" s="84" t="s">
        <v>348</v>
      </c>
      <c r="B8" s="84" t="s">
        <v>347</v>
      </c>
      <c r="C8" s="171">
        <v>1</v>
      </c>
      <c r="D8" s="171">
        <v>1</v>
      </c>
      <c r="E8" s="171">
        <v>1</v>
      </c>
      <c r="F8" s="171">
        <v>0</v>
      </c>
      <c r="G8" s="171">
        <v>1</v>
      </c>
      <c r="H8" s="171">
        <v>0</v>
      </c>
      <c r="I8" s="171">
        <v>0</v>
      </c>
      <c r="J8" s="172">
        <v>31</v>
      </c>
      <c r="K8" s="172">
        <v>16</v>
      </c>
      <c r="L8" s="172">
        <v>47</v>
      </c>
      <c r="M8" s="172">
        <v>43</v>
      </c>
      <c r="N8" s="172">
        <v>31</v>
      </c>
      <c r="O8" s="172"/>
      <c r="P8" s="172">
        <v>15</v>
      </c>
      <c r="Q8" s="172">
        <v>10</v>
      </c>
      <c r="R8" s="172">
        <v>25</v>
      </c>
      <c r="S8" s="173">
        <v>21</v>
      </c>
      <c r="T8" s="173">
        <v>15</v>
      </c>
      <c r="U8" s="173">
        <v>8</v>
      </c>
      <c r="V8" s="173">
        <v>30</v>
      </c>
    </row>
  </sheetData>
  <mergeCells count="10">
    <mergeCell ref="A3:V3"/>
    <mergeCell ref="A4:A5"/>
    <mergeCell ref="J5:L5"/>
    <mergeCell ref="M5:O5"/>
    <mergeCell ref="P5:R5"/>
    <mergeCell ref="B4:B5"/>
    <mergeCell ref="C4:E4"/>
    <mergeCell ref="F4:I4"/>
    <mergeCell ref="J4:R4"/>
    <mergeCell ref="S4:V4"/>
  </mergeCells>
  <printOptions horizontalCentered="1"/>
  <pageMargins left="0.11811023622047245" right="0.11811023622047245" top="0.55118110236220474" bottom="0.15748031496062992" header="0" footer="0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workbookViewId="0">
      <selection activeCell="C17" sqref="C17"/>
    </sheetView>
  </sheetViews>
  <sheetFormatPr defaultRowHeight="15"/>
  <cols>
    <col min="1" max="1" width="29.85546875" customWidth="1"/>
    <col min="2" max="2" width="29.7109375" customWidth="1"/>
    <col min="3" max="3" width="26.42578125" customWidth="1"/>
    <col min="4" max="4" width="20.5703125" customWidth="1"/>
    <col min="5" max="5" width="25.140625" customWidth="1"/>
    <col min="6" max="6" width="22.140625" customWidth="1"/>
    <col min="7" max="7" width="23.85546875" customWidth="1"/>
    <col min="8" max="8" width="21.28515625" customWidth="1"/>
  </cols>
  <sheetData>
    <row r="1" spans="1:28" ht="20.25">
      <c r="A1" s="276" t="s">
        <v>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32.25" customHeight="1" thickBot="1">
      <c r="A2" s="276" t="s">
        <v>307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8" ht="35.25" customHeight="1" thickBot="1">
      <c r="A3" s="57" t="s">
        <v>57</v>
      </c>
      <c r="B3" s="247" t="s">
        <v>58</v>
      </c>
      <c r="C3" s="248"/>
      <c r="D3" s="249"/>
      <c r="E3" s="247" t="s">
        <v>59</v>
      </c>
      <c r="F3" s="248"/>
      <c r="G3" s="248"/>
      <c r="H3" s="64" t="s">
        <v>157</v>
      </c>
    </row>
    <row r="4" spans="1:28" ht="19.5" thickBot="1">
      <c r="A4" s="50"/>
      <c r="B4" s="8" t="s">
        <v>67</v>
      </c>
      <c r="C4" s="8" t="s">
        <v>68</v>
      </c>
      <c r="D4" s="60" t="s">
        <v>69</v>
      </c>
      <c r="E4" s="8" t="s">
        <v>67</v>
      </c>
      <c r="F4" s="8" t="s">
        <v>68</v>
      </c>
      <c r="G4" s="61" t="s">
        <v>69</v>
      </c>
      <c r="H4" s="65"/>
    </row>
    <row r="5" spans="1:28" ht="19.5" thickBot="1">
      <c r="A5" s="9" t="s">
        <v>60</v>
      </c>
      <c r="B5" s="137">
        <v>643</v>
      </c>
      <c r="C5" s="137">
        <v>96</v>
      </c>
      <c r="D5" s="138">
        <f>B5+C5</f>
        <v>739</v>
      </c>
      <c r="E5" s="19">
        <f>SUM('[2]6:51'!E5)</f>
        <v>0</v>
      </c>
      <c r="F5" s="19">
        <f>SUM('[2]6:51'!F5)</f>
        <v>0</v>
      </c>
      <c r="G5" s="62">
        <f>E5+F5</f>
        <v>0</v>
      </c>
      <c r="H5" s="65">
        <f>G5/D5*100</f>
        <v>0</v>
      </c>
    </row>
    <row r="6" spans="1:28" ht="19.5" thickBot="1">
      <c r="A6" s="9" t="s">
        <v>50</v>
      </c>
      <c r="B6" s="137">
        <v>589</v>
      </c>
      <c r="C6" s="137">
        <v>121</v>
      </c>
      <c r="D6" s="138">
        <f t="shared" ref="D6:D12" si="0">B6+C6</f>
        <v>710</v>
      </c>
      <c r="E6" s="19">
        <f>SUM('[2]6:51'!E6)</f>
        <v>53</v>
      </c>
      <c r="F6" s="19">
        <f>SUM('[2]6:51'!F6)</f>
        <v>0</v>
      </c>
      <c r="G6" s="62">
        <f t="shared" ref="G6:G13" si="1">E6+F6</f>
        <v>53</v>
      </c>
      <c r="H6" s="65">
        <f t="shared" ref="H6:H12" si="2">G6/D6*100</f>
        <v>7.464788732394366</v>
      </c>
    </row>
    <row r="7" spans="1:28" ht="19.5" thickBot="1">
      <c r="A7" s="9" t="s">
        <v>61</v>
      </c>
      <c r="B7" s="137">
        <v>731</v>
      </c>
      <c r="C7" s="137">
        <v>139</v>
      </c>
      <c r="D7" s="138">
        <f t="shared" si="0"/>
        <v>870</v>
      </c>
      <c r="E7" s="19">
        <f>SUM('[2]6:51'!E7)</f>
        <v>568</v>
      </c>
      <c r="F7" s="19">
        <f>SUM('[2]6:51'!F7)</f>
        <v>22</v>
      </c>
      <c r="G7" s="62">
        <f t="shared" si="1"/>
        <v>590</v>
      </c>
      <c r="H7" s="65">
        <f t="shared" si="2"/>
        <v>67.81609195402298</v>
      </c>
    </row>
    <row r="8" spans="1:28" ht="19.5" thickBot="1">
      <c r="A8" s="9" t="s">
        <v>62</v>
      </c>
      <c r="B8" s="137">
        <v>707</v>
      </c>
      <c r="C8" s="137">
        <v>131</v>
      </c>
      <c r="D8" s="138">
        <f t="shared" si="0"/>
        <v>838</v>
      </c>
      <c r="E8" s="19">
        <f>SUM('[2]6:51'!E8)</f>
        <v>765</v>
      </c>
      <c r="F8" s="19">
        <f>SUM('[2]6:51'!F8)</f>
        <v>8</v>
      </c>
      <c r="G8" s="62">
        <f t="shared" si="1"/>
        <v>773</v>
      </c>
      <c r="H8" s="65">
        <f t="shared" si="2"/>
        <v>92.243436754176614</v>
      </c>
    </row>
    <row r="9" spans="1:28" ht="19.5" thickBot="1">
      <c r="A9" s="9" t="s">
        <v>63</v>
      </c>
      <c r="B9" s="137">
        <v>719</v>
      </c>
      <c r="C9" s="137">
        <v>131</v>
      </c>
      <c r="D9" s="138">
        <f t="shared" si="0"/>
        <v>850</v>
      </c>
      <c r="E9" s="19">
        <f>SUM('[2]6:51'!E9)</f>
        <v>718</v>
      </c>
      <c r="F9" s="19">
        <f>SUM('[2]6:51'!F9)</f>
        <v>9</v>
      </c>
      <c r="G9" s="62">
        <f t="shared" si="1"/>
        <v>727</v>
      </c>
      <c r="H9" s="65">
        <f t="shared" si="2"/>
        <v>85.529411764705884</v>
      </c>
    </row>
    <row r="10" spans="1:28" ht="19.5" thickBot="1">
      <c r="A10" s="9" t="s">
        <v>64</v>
      </c>
      <c r="B10" s="137">
        <v>731</v>
      </c>
      <c r="C10" s="137">
        <v>134</v>
      </c>
      <c r="D10" s="138">
        <f t="shared" si="0"/>
        <v>865</v>
      </c>
      <c r="E10" s="19">
        <f>SUM('[2]6:51'!E10)</f>
        <v>762</v>
      </c>
      <c r="F10" s="19">
        <f>SUM('[2]6:51'!F10)</f>
        <v>14</v>
      </c>
      <c r="G10" s="62">
        <f t="shared" si="1"/>
        <v>776</v>
      </c>
      <c r="H10" s="65">
        <f t="shared" si="2"/>
        <v>89.710982658959537</v>
      </c>
    </row>
    <row r="11" spans="1:28" ht="19.5" thickBot="1">
      <c r="A11" s="9" t="s">
        <v>65</v>
      </c>
      <c r="B11" s="137">
        <v>614</v>
      </c>
      <c r="C11" s="137">
        <v>117</v>
      </c>
      <c r="D11" s="138">
        <f t="shared" si="0"/>
        <v>731</v>
      </c>
      <c r="E11" s="19">
        <f>SUM('[2]6:51'!E11)</f>
        <v>624</v>
      </c>
      <c r="F11" s="19">
        <f>SUM('[2]6:51'!F11)</f>
        <v>8</v>
      </c>
      <c r="G11" s="62">
        <f t="shared" si="1"/>
        <v>632</v>
      </c>
      <c r="H11" s="65">
        <f t="shared" si="2"/>
        <v>86.456908344733236</v>
      </c>
    </row>
    <row r="12" spans="1:28" ht="19.5" thickBot="1">
      <c r="A12" s="9" t="s">
        <v>66</v>
      </c>
      <c r="B12" s="137">
        <v>613</v>
      </c>
      <c r="C12" s="137">
        <v>123</v>
      </c>
      <c r="D12" s="138">
        <f t="shared" si="0"/>
        <v>736</v>
      </c>
      <c r="E12" s="19">
        <f>SUM('[2]6:51'!E12)</f>
        <v>72</v>
      </c>
      <c r="F12" s="19">
        <f>SUM('[2]6:51'!F12)</f>
        <v>0</v>
      </c>
      <c r="G12" s="62">
        <f t="shared" si="1"/>
        <v>72</v>
      </c>
      <c r="H12" s="65">
        <f t="shared" si="2"/>
        <v>9.7826086956521738</v>
      </c>
    </row>
    <row r="13" spans="1:28" ht="19.5" thickBot="1">
      <c r="A13" s="90" t="s">
        <v>269</v>
      </c>
      <c r="B13" s="139">
        <f>SUM(B5:B12)</f>
        <v>5347</v>
      </c>
      <c r="C13" s="139">
        <f>SUM(C5:C12)</f>
        <v>992</v>
      </c>
      <c r="D13" s="140">
        <f>B13+C13</f>
        <v>6339</v>
      </c>
      <c r="E13" s="91">
        <f>SUM(E5:E12)</f>
        <v>3562</v>
      </c>
      <c r="F13" s="91">
        <f>SUM(F5:F12)</f>
        <v>61</v>
      </c>
      <c r="G13" s="92">
        <f t="shared" si="1"/>
        <v>3623</v>
      </c>
      <c r="H13" s="93">
        <f>G13/D13*100</f>
        <v>57.154125256349587</v>
      </c>
    </row>
    <row r="14" spans="1:28" ht="18.75">
      <c r="A14" s="17"/>
      <c r="B14" s="7"/>
      <c r="C14" s="7"/>
      <c r="D14" s="7"/>
      <c r="E14" s="7"/>
      <c r="F14" s="7"/>
      <c r="G14" s="7"/>
    </row>
    <row r="15" spans="1:28" ht="93.75">
      <c r="A15" s="144" t="s">
        <v>430</v>
      </c>
    </row>
  </sheetData>
  <mergeCells count="4">
    <mergeCell ref="A2:AB2"/>
    <mergeCell ref="A1:AB1"/>
    <mergeCell ref="B3:D3"/>
    <mergeCell ref="E3:G3"/>
  </mergeCells>
  <printOptions horizontalCentered="1"/>
  <pageMargins left="0.11811023622047245" right="0.11811023622047245" top="0.55118110236220474" bottom="0.15748031496062992" header="0" footer="0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opLeftCell="A2" workbookViewId="0">
      <selection activeCell="B16" sqref="B15:B16"/>
    </sheetView>
  </sheetViews>
  <sheetFormatPr defaultRowHeight="15"/>
  <cols>
    <col min="1" max="1" width="65.42578125" customWidth="1"/>
    <col min="2" max="2" width="53.140625" customWidth="1"/>
    <col min="3" max="3" width="43.28515625" customWidth="1"/>
    <col min="4" max="4" width="31.42578125" customWidth="1"/>
  </cols>
  <sheetData>
    <row r="1" spans="1:26" ht="48" customHeight="1" thickBot="1">
      <c r="A1" s="277" t="s">
        <v>270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6" ht="54.75" customHeight="1" thickBot="1">
      <c r="A2" s="23" t="s">
        <v>169</v>
      </c>
      <c r="B2" s="58" t="s">
        <v>69</v>
      </c>
      <c r="C2" s="49" t="s">
        <v>67</v>
      </c>
      <c r="D2" s="49" t="s">
        <v>68</v>
      </c>
    </row>
    <row r="3" spans="1:26" ht="24.75" customHeight="1" thickBot="1">
      <c r="A3" s="9" t="s">
        <v>71</v>
      </c>
      <c r="B3" s="59"/>
      <c r="C3" s="10"/>
      <c r="D3" s="10"/>
    </row>
    <row r="4" spans="1:26" ht="24.75" customHeight="1" thickBot="1">
      <c r="A4" s="9" t="s">
        <v>72</v>
      </c>
      <c r="B4" s="59">
        <v>20</v>
      </c>
      <c r="C4" s="10">
        <v>15</v>
      </c>
      <c r="D4" s="10">
        <v>5</v>
      </c>
    </row>
    <row r="5" spans="1:26" ht="24.75" customHeight="1" thickBot="1">
      <c r="A5" s="94" t="s">
        <v>275</v>
      </c>
      <c r="B5" s="95">
        <f>SUM(B3:B4)</f>
        <v>20</v>
      </c>
      <c r="C5" s="95">
        <f>SUM(C3:C4)</f>
        <v>15</v>
      </c>
      <c r="D5" s="95">
        <f>SUM(D3:D4)</f>
        <v>5</v>
      </c>
    </row>
    <row r="6" spans="1:26" ht="81" customHeight="1" thickBot="1">
      <c r="A6" s="4" t="s">
        <v>271</v>
      </c>
      <c r="B6" s="96">
        <f>SUM(B7:B9)</f>
        <v>670</v>
      </c>
      <c r="C6" s="96">
        <f t="shared" ref="C6:D6" si="0">SUM(C7:C9)</f>
        <v>662</v>
      </c>
      <c r="D6" s="96">
        <f t="shared" si="0"/>
        <v>8</v>
      </c>
    </row>
    <row r="7" spans="1:26" ht="25.5" customHeight="1" thickBot="1">
      <c r="A7" s="9" t="s">
        <v>272</v>
      </c>
      <c r="B7" s="59">
        <f t="shared" ref="B7:B9" si="1">C7+D7</f>
        <v>91</v>
      </c>
      <c r="C7" s="48">
        <f>SUM('[3]6:51'!C7)</f>
        <v>87</v>
      </c>
      <c r="D7" s="48">
        <f>SUM('[3]6:51'!D7)</f>
        <v>4</v>
      </c>
    </row>
    <row r="8" spans="1:26" ht="25.5" customHeight="1" thickBot="1">
      <c r="A8" s="73" t="s">
        <v>273</v>
      </c>
      <c r="B8" s="59">
        <v>261</v>
      </c>
      <c r="C8" s="48">
        <f>SUM('[3]6:51'!C8)</f>
        <v>257</v>
      </c>
      <c r="D8" s="48">
        <f>SUM('[3]6:51'!D8)</f>
        <v>4</v>
      </c>
    </row>
    <row r="9" spans="1:26" ht="27.75" customHeight="1" thickBot="1">
      <c r="A9" s="9" t="s">
        <v>274</v>
      </c>
      <c r="B9" s="59">
        <f t="shared" si="1"/>
        <v>318</v>
      </c>
      <c r="C9" s="48">
        <f>SUM('[3]6:51'!C9)</f>
        <v>318</v>
      </c>
      <c r="D9" s="48">
        <f>SUM('[3]6:51'!D9)</f>
        <v>0</v>
      </c>
    </row>
  </sheetData>
  <mergeCells count="1">
    <mergeCell ref="A1:Z1"/>
  </mergeCells>
  <printOptions horizontalCentered="1"/>
  <pageMargins left="0.11811023622047245" right="0.11811023622047245" top="0.55118110236220474" bottom="0.15748031496062992" header="0" footer="0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workbookViewId="0">
      <selection activeCell="D20" sqref="D20"/>
    </sheetView>
  </sheetViews>
  <sheetFormatPr defaultRowHeight="15"/>
  <cols>
    <col min="1" max="1" width="65.28515625" customWidth="1"/>
    <col min="2" max="2" width="15.85546875" customWidth="1"/>
    <col min="3" max="3" width="16.28515625" customWidth="1"/>
    <col min="4" max="4" width="15.28515625" customWidth="1"/>
    <col min="5" max="5" width="25.28515625" customWidth="1"/>
  </cols>
  <sheetData>
    <row r="1" spans="1:26" ht="50.25" customHeight="1">
      <c r="A1" s="277" t="s">
        <v>276</v>
      </c>
      <c r="B1" s="277"/>
      <c r="C1" s="277"/>
      <c r="D1" s="277"/>
      <c r="E1" s="277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40.5" customHeight="1" thickBot="1">
      <c r="A2" s="74" t="s">
        <v>278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57" thickBot="1">
      <c r="A3" s="14"/>
      <c r="B3" s="49" t="s">
        <v>67</v>
      </c>
      <c r="C3" s="49" t="s">
        <v>68</v>
      </c>
      <c r="D3" s="97" t="s">
        <v>8</v>
      </c>
      <c r="E3" s="97" t="s">
        <v>180</v>
      </c>
    </row>
    <row r="4" spans="1:26" ht="73.5" customHeight="1" thickBot="1">
      <c r="A4" s="100" t="s">
        <v>73</v>
      </c>
      <c r="B4" s="101">
        <f>SUM(B5:B7)</f>
        <v>621</v>
      </c>
      <c r="C4" s="101">
        <f>SUM(C5:C7)</f>
        <v>22</v>
      </c>
      <c r="D4" s="101">
        <f>SUM(B4:C4)</f>
        <v>643</v>
      </c>
      <c r="E4" s="101">
        <v>2319</v>
      </c>
    </row>
    <row r="5" spans="1:26" ht="19.5" thickBot="1">
      <c r="A5" s="9" t="s">
        <v>74</v>
      </c>
      <c r="B5" s="102">
        <f>SUM('[4]6:51'!B5)</f>
        <v>0</v>
      </c>
      <c r="C5" s="102">
        <f>SUM('[4]6:51'!C5)</f>
        <v>0</v>
      </c>
      <c r="D5" s="102">
        <f>SUM('[4]6:51'!D5)</f>
        <v>0</v>
      </c>
      <c r="E5" s="102">
        <v>739</v>
      </c>
    </row>
    <row r="6" spans="1:26" ht="19.5" thickBot="1">
      <c r="A6" s="9" t="s">
        <v>50</v>
      </c>
      <c r="B6" s="102">
        <v>53</v>
      </c>
      <c r="C6" s="102">
        <f>SUM('[4]6:51'!C6)</f>
        <v>0</v>
      </c>
      <c r="D6" s="102">
        <v>53</v>
      </c>
      <c r="E6" s="102">
        <v>710</v>
      </c>
    </row>
    <row r="7" spans="1:26" ht="19.5" thickBot="1">
      <c r="A7" s="9" t="s">
        <v>51</v>
      </c>
      <c r="B7" s="102">
        <v>568</v>
      </c>
      <c r="C7" s="102">
        <f>SUM('[4]6:51'!C7)</f>
        <v>22</v>
      </c>
      <c r="D7" s="102">
        <v>590</v>
      </c>
      <c r="E7" s="102">
        <v>870</v>
      </c>
    </row>
    <row r="8" spans="1:26" ht="37.5" customHeight="1" thickBot="1">
      <c r="A8" s="98" t="s">
        <v>76</v>
      </c>
      <c r="B8" s="103">
        <f>B4/E4</f>
        <v>0.26778783958602848</v>
      </c>
      <c r="C8" s="103">
        <f>C4/E4</f>
        <v>9.4868477792151781E-3</v>
      </c>
      <c r="D8" s="103">
        <f>D4/E4</f>
        <v>0.27727468736524363</v>
      </c>
      <c r="E8" s="99"/>
    </row>
    <row r="9" spans="1:26" ht="19.5" thickBot="1">
      <c r="A9" s="9" t="s">
        <v>74</v>
      </c>
      <c r="B9" s="103">
        <f>B5/E5</f>
        <v>0</v>
      </c>
      <c r="C9" s="103">
        <f>C5/E5</f>
        <v>0</v>
      </c>
      <c r="D9" s="103">
        <f>D5/E5</f>
        <v>0</v>
      </c>
      <c r="E9" s="101"/>
    </row>
    <row r="10" spans="1:26" ht="19.5" thickBot="1">
      <c r="A10" s="9" t="s">
        <v>75</v>
      </c>
      <c r="B10" s="103">
        <f>B6/E6</f>
        <v>7.464788732394366E-2</v>
      </c>
      <c r="C10" s="103">
        <f>C6/E6</f>
        <v>0</v>
      </c>
      <c r="D10" s="103">
        <f>D6/E6</f>
        <v>7.464788732394366E-2</v>
      </c>
      <c r="E10" s="101"/>
    </row>
    <row r="11" spans="1:26" ht="19.5" thickBot="1">
      <c r="A11" s="9" t="s">
        <v>51</v>
      </c>
      <c r="B11" s="103">
        <f>B7/E7</f>
        <v>0.65287356321839085</v>
      </c>
      <c r="C11" s="103">
        <f>C7/E7</f>
        <v>2.528735632183908E-2</v>
      </c>
      <c r="D11" s="104">
        <f>D7/E7</f>
        <v>0.67816091954022983</v>
      </c>
      <c r="E11" s="101"/>
    </row>
    <row r="12" spans="1:26" ht="19.5" thickBot="1">
      <c r="A12" s="100" t="s">
        <v>277</v>
      </c>
      <c r="B12" s="101">
        <f>SUM(B13:B15)</f>
        <v>32</v>
      </c>
      <c r="C12" s="101">
        <f t="shared" ref="C12:D12" si="0">SUM(C13:C15)</f>
        <v>1</v>
      </c>
      <c r="D12" s="101">
        <f t="shared" si="0"/>
        <v>33</v>
      </c>
      <c r="E12" s="101"/>
    </row>
    <row r="13" spans="1:26" ht="19.5" thickBot="1">
      <c r="A13" s="9" t="s">
        <v>74</v>
      </c>
      <c r="B13" s="102">
        <f>SUM('[4]6:51'!B13)</f>
        <v>0</v>
      </c>
      <c r="C13" s="102">
        <f>SUM('[4]6:51'!C13)</f>
        <v>0</v>
      </c>
      <c r="D13" s="102">
        <f>SUM('[4]6:51'!D13)</f>
        <v>0</v>
      </c>
      <c r="E13" s="101"/>
    </row>
    <row r="14" spans="1:26" ht="19.5" thickBot="1">
      <c r="A14" s="9" t="s">
        <v>50</v>
      </c>
      <c r="B14" s="102">
        <f>SUM('[4]6:51'!B14)</f>
        <v>7</v>
      </c>
      <c r="C14" s="102">
        <f>SUM('[4]6:51'!C14)</f>
        <v>0</v>
      </c>
      <c r="D14" s="102">
        <f>SUM('[4]6:51'!D14)</f>
        <v>7</v>
      </c>
      <c r="E14" s="101"/>
    </row>
    <row r="15" spans="1:26" ht="19.5" thickBot="1">
      <c r="A15" s="9" t="s">
        <v>51</v>
      </c>
      <c r="B15" s="102">
        <f>SUM('[4]6:51'!B15)</f>
        <v>25</v>
      </c>
      <c r="C15" s="102">
        <f>SUM('[4]6:51'!C15)</f>
        <v>1</v>
      </c>
      <c r="D15" s="102">
        <f>SUM('[4]6:51'!D15)</f>
        <v>26</v>
      </c>
      <c r="E15" s="101"/>
    </row>
    <row r="16" spans="1:26" ht="18.75">
      <c r="A16" s="16"/>
      <c r="B16" s="7"/>
      <c r="C16" s="7"/>
      <c r="D16" s="7"/>
      <c r="E16" s="7"/>
    </row>
  </sheetData>
  <mergeCells count="1">
    <mergeCell ref="A1:E1"/>
  </mergeCells>
  <printOptions horizontalCentered="1"/>
  <pageMargins left="0.11811023622047245" right="0.11811023622047245" top="0.55118110236220474" bottom="0.15748031496062992" header="0" footer="0"/>
  <pageSetup paperSize="9" orientation="landscape" r:id="rId1"/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16</vt:i4>
      </vt:variant>
    </vt:vector>
  </HeadingPairs>
  <TitlesOfParts>
    <vt:vector size="41" baseType="lpstr">
      <vt:lpstr>1-1.1</vt:lpstr>
      <vt:lpstr>1.2</vt:lpstr>
      <vt:lpstr>1.3</vt:lpstr>
      <vt:lpstr>1.4-1.4.1</vt:lpstr>
      <vt:lpstr>1.4.2</vt:lpstr>
      <vt:lpstr>1.4.3</vt:lpstr>
      <vt:lpstr>2-2.1</vt:lpstr>
      <vt:lpstr>2.2</vt:lpstr>
      <vt:lpstr>2.3</vt:lpstr>
      <vt:lpstr>2.4</vt:lpstr>
      <vt:lpstr>2.5</vt:lpstr>
      <vt:lpstr>2.5.1</vt:lpstr>
      <vt:lpstr>2.6</vt:lpstr>
      <vt:lpstr>2.7</vt:lpstr>
      <vt:lpstr>2.8-2.8.1</vt:lpstr>
      <vt:lpstr>2.8.2</vt:lpstr>
      <vt:lpstr>3</vt:lpstr>
      <vt:lpstr>3.1</vt:lpstr>
      <vt:lpstr>4</vt:lpstr>
      <vt:lpstr>5</vt:lpstr>
      <vt:lpstr>6</vt:lpstr>
      <vt:lpstr>7-7.1</vt:lpstr>
      <vt:lpstr>7.2</vt:lpstr>
      <vt:lpstr>8</vt:lpstr>
      <vt:lpstr>9</vt:lpstr>
      <vt:lpstr>'2.5.1'!Заголовки_для_печати</vt:lpstr>
      <vt:lpstr>'9'!Заголовки_для_печати</vt:lpstr>
      <vt:lpstr>'1.2'!Область_печати</vt:lpstr>
      <vt:lpstr>'1.3'!Область_печати</vt:lpstr>
      <vt:lpstr>'1.4.2'!Область_печати</vt:lpstr>
      <vt:lpstr>'2.2'!Область_печати</vt:lpstr>
      <vt:lpstr>'2.3'!Область_печати</vt:lpstr>
      <vt:lpstr>'2.6'!Область_печати</vt:lpstr>
      <vt:lpstr>'2.7'!Область_печати</vt:lpstr>
      <vt:lpstr>'2-2.1'!Область_печати</vt:lpstr>
      <vt:lpstr>'3'!Область_печати</vt:lpstr>
      <vt:lpstr>'3.1'!Область_печати</vt:lpstr>
      <vt:lpstr>'5'!Область_печати</vt:lpstr>
      <vt:lpstr>'6'!Область_печати</vt:lpstr>
      <vt:lpstr>'7-7.1'!Область_печати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2016-01-15T09:26:45Z</dcterms:modified>
</cp:coreProperties>
</file>